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8- Product Managers\Injectors Online\Tuning Data\Tuning Data Locked\Holley\"/>
    </mc:Choice>
  </mc:AlternateContent>
  <xr:revisionPtr revIDLastSave="0" documentId="13_ncr:1_{20E51D70-CFC5-49B3-A4C5-2F20094881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lle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81" i="1" l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B75" i="1"/>
  <c r="B74" i="1"/>
  <c r="G29" i="1"/>
</calcChain>
</file>

<file path=xl/sharedStrings.xml><?xml version="1.0" encoding="utf-8"?>
<sst xmlns="http://schemas.openxmlformats.org/spreadsheetml/2006/main" count="28" uniqueCount="25">
  <si>
    <t>Holley</t>
  </si>
  <si>
    <t>Injector Type:</t>
  </si>
  <si>
    <t>HP1000L</t>
  </si>
  <si>
    <t>Matched Set:</t>
  </si>
  <si>
    <t>None selected</t>
  </si>
  <si>
    <t>Report Date:</t>
  </si>
  <si>
    <t>21/02/2023</t>
  </si>
  <si>
    <t>(c) Injectors Online Pty Ltd ATF Injectors Online Trust 2020</t>
  </si>
  <si>
    <t>Reference Voltage:</t>
  </si>
  <si>
    <t>V</t>
  </si>
  <si>
    <t>Minimum Pulse Width:</t>
  </si>
  <si>
    <t>ms</t>
  </si>
  <si>
    <t>Fuel Pressure [psi]</t>
  </si>
  <si>
    <t>Edit to update. Range: 29 to 110</t>
  </si>
  <si>
    <t>High Flow Offset [ms]</t>
  </si>
  <si>
    <t>Voltage [V]</t>
  </si>
  <si>
    <t>Differential Pressure [psi]</t>
  </si>
  <si>
    <t>High Flow Slope [cc/min]</t>
  </si>
  <si>
    <t>Injector Flow Rate</t>
  </si>
  <si>
    <t>Imperial</t>
  </si>
  <si>
    <t>lb/hr</t>
  </si>
  <si>
    <t>Metric</t>
  </si>
  <si>
    <t>cc/min</t>
  </si>
  <si>
    <t>Injector Offset</t>
  </si>
  <si>
    <t>Offset [ms]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</si>
</sst>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000"/>
    <numFmt numFmtId="166" formatCode="0.###"/>
    <numFmt numFmtId="167" formatCode="0."/>
    <numFmt numFmtId="168" formatCode="0.0"/>
  </numFmts>
  <fonts count="3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164" fontId="2" fillId="2" borderId="1" xfId="0" applyNumberFormat="1" applyFont="1" applyFill="1" applyBorder="1"/>
    <xf numFmtId="164" fontId="0" fillId="3" borderId="2" xfId="0" applyNumberFormat="1" applyFill="1" applyBorder="1"/>
    <xf numFmtId="164" fontId="0" fillId="3" borderId="3" xfId="0" applyNumberFormat="1" applyFill="1" applyBorder="1"/>
    <xf numFmtId="164" fontId="2" fillId="2" borderId="4" xfId="0" applyNumberFormat="1" applyFont="1" applyFill="1" applyBorder="1"/>
    <xf numFmtId="164" fontId="0" fillId="3" borderId="0" xfId="0" applyNumberFormat="1" applyFill="1"/>
    <xf numFmtId="164" fontId="0" fillId="3" borderId="5" xfId="0" applyNumberFormat="1" applyFill="1" applyBorder="1"/>
    <xf numFmtId="164" fontId="2" fillId="2" borderId="6" xfId="0" applyNumberFormat="1" applyFont="1" applyFill="1" applyBorder="1"/>
    <xf numFmtId="164" fontId="0" fillId="3" borderId="7" xfId="0" applyNumberFormat="1" applyFill="1" applyBorder="1"/>
    <xf numFmtId="164" fontId="0" fillId="3" borderId="8" xfId="0" applyNumberFormat="1" applyFill="1" applyBorder="1"/>
    <xf numFmtId="1" fontId="0" fillId="3" borderId="2" xfId="0" applyNumberFormat="1" applyFill="1" applyBorder="1"/>
    <xf numFmtId="1" fontId="0" fillId="3" borderId="3" xfId="0" applyNumberFormat="1" applyFill="1" applyBorder="1"/>
    <xf numFmtId="1" fontId="0" fillId="3" borderId="0" xfId="0" applyNumberFormat="1" applyFill="1"/>
    <xf numFmtId="1" fontId="0" fillId="3" borderId="5" xfId="0" applyNumberFormat="1" applyFill="1" applyBorder="1"/>
    <xf numFmtId="165" fontId="0" fillId="3" borderId="0" xfId="0" applyNumberFormat="1" applyFill="1"/>
    <xf numFmtId="1" fontId="0" fillId="3" borderId="7" xfId="0" applyNumberFormat="1" applyFill="1" applyBorder="1"/>
    <xf numFmtId="1" fontId="0" fillId="3" borderId="8" xfId="0" applyNumberFormat="1" applyFill="1" applyBorder="1"/>
    <xf numFmtId="166" fontId="2" fillId="4" borderId="9" xfId="0" applyNumberFormat="1" applyFont="1" applyFill="1" applyBorder="1"/>
    <xf numFmtId="164" fontId="2" fillId="2" borderId="2" xfId="0" applyNumberFormat="1" applyFont="1" applyFill="1" applyBorder="1"/>
    <xf numFmtId="164" fontId="2" fillId="2" borderId="3" xfId="0" applyNumberFormat="1" applyFont="1" applyFill="1" applyBorder="1"/>
    <xf numFmtId="164" fontId="2" fillId="2" borderId="10" xfId="0" applyNumberFormat="1" applyFont="1" applyFill="1" applyBorder="1"/>
    <xf numFmtId="164" fontId="2" fillId="2" borderId="11" xfId="0" applyNumberFormat="1" applyFont="1" applyFill="1" applyBorder="1"/>
    <xf numFmtId="164" fontId="2" fillId="2" borderId="12" xfId="0" applyNumberFormat="1" applyFont="1" applyFill="1" applyBorder="1"/>
    <xf numFmtId="168" fontId="2" fillId="2" borderId="13" xfId="0" applyNumberFormat="1" applyFont="1" applyFill="1" applyBorder="1"/>
    <xf numFmtId="168" fontId="2" fillId="2" borderId="14" xfId="0" applyNumberFormat="1" applyFont="1" applyFill="1" applyBorder="1"/>
    <xf numFmtId="168" fontId="2" fillId="2" borderId="15" xfId="0" applyNumberFormat="1" applyFont="1" applyFill="1" applyBorder="1"/>
    <xf numFmtId="165" fontId="0" fillId="3" borderId="7" xfId="0" applyNumberFormat="1" applyFill="1" applyBorder="1"/>
    <xf numFmtId="165" fontId="0" fillId="3" borderId="8" xfId="0" applyNumberFormat="1" applyFill="1" applyBorder="1"/>
    <xf numFmtId="167" fontId="2" fillId="4" borderId="9" xfId="0" applyNumberFormat="1" applyFont="1" applyFill="1" applyBorder="1" applyProtection="1">
      <protection locked="0"/>
    </xf>
  </cellXfs>
  <cellStyles count="1">
    <cellStyle name="Normal" xfId="0" builtinId="0"/>
  </cellStyles>
  <dxfs count="1">
    <dxf>
      <font>
        <b/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314325</xdr:colOff>
      <xdr:row>9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DF096E6-BD4C-4D43-ABA4-204BB3CA8F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191000" cy="1760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5:R81"/>
  <sheetViews>
    <sheetView tabSelected="1" topLeftCell="A4" workbookViewId="0">
      <selection activeCell="E72" sqref="E72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18" x14ac:dyDescent="0.25">
      <c r="A17" s="5" t="s">
        <v>1</v>
      </c>
      <c r="B17" s="6" t="s">
        <v>2</v>
      </c>
      <c r="C17" s="6"/>
      <c r="D17" s="7"/>
    </row>
    <row r="18" spans="1:18" x14ac:dyDescent="0.25">
      <c r="A18" s="5" t="s">
        <v>3</v>
      </c>
      <c r="B18" s="6" t="s">
        <v>4</v>
      </c>
      <c r="C18" s="6"/>
      <c r="D18" s="7"/>
    </row>
    <row r="19" spans="1:18" x14ac:dyDescent="0.25">
      <c r="A19" s="5" t="s">
        <v>5</v>
      </c>
      <c r="B19" s="6" t="s">
        <v>6</v>
      </c>
      <c r="C19" s="6"/>
      <c r="D19" s="7"/>
    </row>
    <row r="20" spans="1:18" x14ac:dyDescent="0.25">
      <c r="A20" s="8"/>
      <c r="B20" s="9"/>
      <c r="C20" s="9"/>
      <c r="D20" s="10"/>
    </row>
    <row r="21" spans="1:18" x14ac:dyDescent="0.25">
      <c r="A21" t="s">
        <v>7</v>
      </c>
    </row>
    <row r="23" spans="1:18" x14ac:dyDescent="0.25">
      <c r="A23" s="2"/>
      <c r="B23" s="11"/>
      <c r="C23" s="11"/>
      <c r="D23" s="12"/>
    </row>
    <row r="24" spans="1:18" x14ac:dyDescent="0.25">
      <c r="A24" s="5" t="s">
        <v>8</v>
      </c>
      <c r="B24" s="13">
        <v>14</v>
      </c>
      <c r="C24" s="13" t="s">
        <v>9</v>
      </c>
      <c r="D24" s="14"/>
    </row>
    <row r="25" spans="1:18" x14ac:dyDescent="0.25">
      <c r="A25" s="5" t="s">
        <v>10</v>
      </c>
      <c r="B25" s="15">
        <v>7.0000000000000062E-2</v>
      </c>
      <c r="C25" s="13" t="s">
        <v>11</v>
      </c>
      <c r="D25" s="14"/>
    </row>
    <row r="26" spans="1:18" x14ac:dyDescent="0.25">
      <c r="A26" s="8"/>
      <c r="B26" s="16"/>
      <c r="C26" s="16"/>
      <c r="D26" s="17"/>
    </row>
    <row r="29" spans="1:18" x14ac:dyDescent="0.25">
      <c r="A29" s="18" t="s">
        <v>12</v>
      </c>
      <c r="B29" s="29">
        <v>58.015999999999998</v>
      </c>
      <c r="C29" s="18" t="s">
        <v>13</v>
      </c>
      <c r="D29" s="18"/>
      <c r="E29" s="18"/>
      <c r="F29" s="18"/>
      <c r="G29" t="str">
        <f>IF(AND($B$29&gt;=29, $B$29&lt;=110), "", "Invalid value! Calculated values below may not be valid for this value.")</f>
        <v/>
      </c>
    </row>
    <row r="31" spans="1:18" ht="31.5" hidden="1" x14ac:dyDescent="0.5">
      <c r="A31" s="1" t="s">
        <v>14</v>
      </c>
      <c r="B31" s="1"/>
    </row>
    <row r="32" spans="1:18" hidden="1" x14ac:dyDescent="0.25">
      <c r="A32" s="2"/>
      <c r="B32" s="19" t="s">
        <v>15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20"/>
    </row>
    <row r="33" spans="1:18" hidden="1" x14ac:dyDescent="0.25">
      <c r="A33" s="21" t="s">
        <v>16</v>
      </c>
      <c r="B33" s="22">
        <v>8</v>
      </c>
      <c r="C33" s="22">
        <v>8.8000000000000007</v>
      </c>
      <c r="D33" s="22">
        <v>9.6</v>
      </c>
      <c r="E33" s="22">
        <v>10.4</v>
      </c>
      <c r="F33" s="22">
        <v>11.2</v>
      </c>
      <c r="G33" s="22">
        <v>12</v>
      </c>
      <c r="H33" s="22">
        <v>12.8</v>
      </c>
      <c r="I33" s="22">
        <v>13.6</v>
      </c>
      <c r="J33" s="22">
        <v>14</v>
      </c>
      <c r="K33" s="22">
        <v>14.4</v>
      </c>
      <c r="L33" s="22">
        <v>15.2</v>
      </c>
      <c r="M33" s="22">
        <v>16</v>
      </c>
      <c r="N33" s="22">
        <v>16.8</v>
      </c>
      <c r="O33" s="22">
        <v>17.600000000000001</v>
      </c>
      <c r="P33" s="22">
        <v>18.399999999999999</v>
      </c>
      <c r="Q33" s="22">
        <v>19.2</v>
      </c>
      <c r="R33" s="23">
        <v>20</v>
      </c>
    </row>
    <row r="34" spans="1:18" hidden="1" x14ac:dyDescent="0.25">
      <c r="A34" s="5">
        <v>29</v>
      </c>
      <c r="B34" s="6">
        <v>2.442207377154237</v>
      </c>
      <c r="C34" s="6">
        <v>2.1232805666826171</v>
      </c>
      <c r="D34" s="6">
        <v>1.86431253577652</v>
      </c>
      <c r="E34" s="6">
        <v>1.6593861103056671</v>
      </c>
      <c r="F34" s="6">
        <v>1.4973135144929131</v>
      </c>
      <c r="G34" s="6">
        <v>1.366721723540232</v>
      </c>
      <c r="H34" s="6">
        <v>1.2636301566746</v>
      </c>
      <c r="I34" s="6">
        <v>1.177369902283022</v>
      </c>
      <c r="J34" s="6">
        <v>1.1390983096542611</v>
      </c>
      <c r="K34" s="6">
        <v>1.10393201815818</v>
      </c>
      <c r="L34" s="6">
        <v>1.0383898384526</v>
      </c>
      <c r="M34" s="6">
        <v>0.97713836724564651</v>
      </c>
      <c r="N34" s="6">
        <v>0.91830591217486857</v>
      </c>
      <c r="O34" s="6">
        <v>0.86049850945241535</v>
      </c>
      <c r="P34" s="6">
        <v>0.80389221604109395</v>
      </c>
      <c r="Q34" s="6">
        <v>0.7498214760230747</v>
      </c>
      <c r="R34" s="7">
        <v>0.70017255510797327</v>
      </c>
    </row>
    <row r="35" spans="1:18" hidden="1" x14ac:dyDescent="0.25">
      <c r="A35" s="5">
        <v>34.4</v>
      </c>
      <c r="B35" s="6">
        <v>2.535278628356453</v>
      </c>
      <c r="C35" s="6">
        <v>2.196102235968421</v>
      </c>
      <c r="D35" s="6">
        <v>1.9202036727795739</v>
      </c>
      <c r="E35" s="6">
        <v>1.7016519937817181</v>
      </c>
      <c r="F35" s="6">
        <v>1.5289290154230899</v>
      </c>
      <c r="G35" s="6">
        <v>1.3901648535864479</v>
      </c>
      <c r="H35" s="6">
        <v>1.2814414969541881</v>
      </c>
      <c r="I35" s="6">
        <v>1.191426723049501</v>
      </c>
      <c r="J35" s="6">
        <v>1.151906754333204</v>
      </c>
      <c r="K35" s="6">
        <v>1.11597767050547</v>
      </c>
      <c r="L35" s="6">
        <v>1.049837265700003</v>
      </c>
      <c r="M35" s="6">
        <v>0.98902380167492732</v>
      </c>
      <c r="N35" s="6">
        <v>0.93148785895985986</v>
      </c>
      <c r="O35" s="6">
        <v>0.87541245946648372</v>
      </c>
      <c r="P35" s="6">
        <v>0.82071959271633954</v>
      </c>
      <c r="Q35" s="6">
        <v>0.76841329501697131</v>
      </c>
      <c r="R35" s="7">
        <v>0.72012326932213599</v>
      </c>
    </row>
    <row r="36" spans="1:18" hidden="1" x14ac:dyDescent="0.25">
      <c r="A36" s="5">
        <v>39.799999999999997</v>
      </c>
      <c r="B36" s="6">
        <v>2.6283528239823202</v>
      </c>
      <c r="C36" s="6">
        <v>2.2689260927995698</v>
      </c>
      <c r="D36" s="6">
        <v>1.9760964125820939</v>
      </c>
      <c r="E36" s="6">
        <v>1.743919081788148</v>
      </c>
      <c r="F36" s="6">
        <v>1.560545509091352</v>
      </c>
      <c r="G36" s="6">
        <v>1.4136089367108771</v>
      </c>
      <c r="H36" s="6">
        <v>1.299253951473281</v>
      </c>
      <c r="I36" s="6">
        <v>1.205484991349201</v>
      </c>
      <c r="J36" s="6">
        <v>1.1647168777418839</v>
      </c>
      <c r="K36" s="6">
        <v>1.12802529015649</v>
      </c>
      <c r="L36" s="6">
        <v>1.0612873664984379</v>
      </c>
      <c r="M36" s="6">
        <v>1.0009127880349651</v>
      </c>
      <c r="N36" s="6">
        <v>0.9446744368764961</v>
      </c>
      <c r="O36" s="6">
        <v>0.89033229194550922</v>
      </c>
      <c r="P36" s="6">
        <v>0.8375542896666468</v>
      </c>
      <c r="Q36" s="6">
        <v>0.78701405857282725</v>
      </c>
      <c r="R36" s="7">
        <v>0.74008472451758023</v>
      </c>
    </row>
    <row r="37" spans="1:18" hidden="1" x14ac:dyDescent="0.25">
      <c r="A37" s="5">
        <v>45.2</v>
      </c>
      <c r="B37" s="6">
        <v>2.723598015810428</v>
      </c>
      <c r="C37" s="6">
        <v>2.3435512418472491</v>
      </c>
      <c r="D37" s="6">
        <v>2.0334570605569531</v>
      </c>
      <c r="E37" s="6">
        <v>1.7873600405260379</v>
      </c>
      <c r="F37" s="6">
        <v>1.5930811826535101</v>
      </c>
      <c r="G37" s="6">
        <v>1.4377538288331611</v>
      </c>
      <c r="H37" s="6">
        <v>1.317591217359293</v>
      </c>
      <c r="I37" s="6">
        <v>1.219928393326404</v>
      </c>
      <c r="J37" s="6">
        <v>1.177855915961431</v>
      </c>
      <c r="K37" s="6">
        <v>1.1403577123989099</v>
      </c>
      <c r="L37" s="6">
        <v>1.072961285405486</v>
      </c>
      <c r="M37" s="6">
        <v>1.0130009279623511</v>
      </c>
      <c r="N37" s="6">
        <v>0.95807787708431924</v>
      </c>
      <c r="O37" s="6">
        <v>0.90552301538108315</v>
      </c>
      <c r="P37" s="6">
        <v>0.85475325284217618</v>
      </c>
      <c r="Q37" s="6">
        <v>0.80611181022589307</v>
      </c>
      <c r="R37" s="7">
        <v>0.76071220962374653</v>
      </c>
    </row>
    <row r="38" spans="1:18" hidden="1" x14ac:dyDescent="0.25">
      <c r="A38" s="5">
        <v>50.6</v>
      </c>
      <c r="B38" s="6">
        <v>2.8236173414671599</v>
      </c>
      <c r="C38" s="6">
        <v>2.4221375263853031</v>
      </c>
      <c r="D38" s="6">
        <v>2.0940457151288001</v>
      </c>
      <c r="E38" s="6">
        <v>1.833382402199462</v>
      </c>
      <c r="F38" s="6">
        <v>1.627638180721678</v>
      </c>
      <c r="G38" s="6">
        <v>1.463439836476792</v>
      </c>
      <c r="H38" s="6">
        <v>1.3370825708009919</v>
      </c>
      <c r="I38" s="6">
        <v>1.235218724338494</v>
      </c>
      <c r="J38" s="6">
        <v>1.1917182549972889</v>
      </c>
      <c r="K38" s="6">
        <v>1.15331643038735</v>
      </c>
      <c r="L38" s="6">
        <v>1.0851273920016189</v>
      </c>
      <c r="M38" s="6">
        <v>1.025527016966747</v>
      </c>
      <c r="N38" s="6">
        <v>0.97195820877607919</v>
      </c>
      <c r="O38" s="6">
        <v>0.92130944215238531</v>
      </c>
      <c r="P38" s="6">
        <v>0.87275325643715107</v>
      </c>
      <c r="Q38" s="6">
        <v>0.82630246461405488</v>
      </c>
      <c r="R38" s="7">
        <v>0.78280432922552934</v>
      </c>
    </row>
    <row r="39" spans="1:18" hidden="1" x14ac:dyDescent="0.25">
      <c r="A39" s="5">
        <v>56</v>
      </c>
      <c r="B39" s="6">
        <v>2.9236366671238909</v>
      </c>
      <c r="C39" s="6">
        <v>2.500723810923358</v>
      </c>
      <c r="D39" s="6">
        <v>2.1546343697006471</v>
      </c>
      <c r="E39" s="6">
        <v>1.879404763872885</v>
      </c>
      <c r="F39" s="6">
        <v>1.662195178789847</v>
      </c>
      <c r="G39" s="6">
        <v>1.489125844120424</v>
      </c>
      <c r="H39" s="6">
        <v>1.356573924242692</v>
      </c>
      <c r="I39" s="6">
        <v>1.250509055350584</v>
      </c>
      <c r="J39" s="6">
        <v>1.2055805940331481</v>
      </c>
      <c r="K39" s="6">
        <v>1.1662751483757889</v>
      </c>
      <c r="L39" s="6">
        <v>1.097293498597752</v>
      </c>
      <c r="M39" s="6">
        <v>1.038053105971144</v>
      </c>
      <c r="N39" s="6">
        <v>0.98583854046783914</v>
      </c>
      <c r="O39" s="6">
        <v>0.93709586892368735</v>
      </c>
      <c r="P39" s="6">
        <v>0.89075326003212607</v>
      </c>
      <c r="Q39" s="6">
        <v>0.84649311900221702</v>
      </c>
      <c r="R39" s="7">
        <v>0.80489644882731204</v>
      </c>
    </row>
    <row r="40" spans="1:18" hidden="1" x14ac:dyDescent="0.25">
      <c r="A40" s="5">
        <v>61.400000000000013</v>
      </c>
      <c r="B40" s="6">
        <v>3.0331688204043159</v>
      </c>
      <c r="C40" s="6">
        <v>2.5876607623619199</v>
      </c>
      <c r="D40" s="6">
        <v>2.222484342465282</v>
      </c>
      <c r="E40" s="6">
        <v>1.9316779747147981</v>
      </c>
      <c r="F40" s="6">
        <v>1.702071436685626</v>
      </c>
      <c r="G40" s="6">
        <v>1.519272334266252</v>
      </c>
      <c r="H40" s="6">
        <v>1.3797519302125509</v>
      </c>
      <c r="I40" s="6">
        <v>1.2687850209322611</v>
      </c>
      <c r="J40" s="6">
        <v>1.222105363165106</v>
      </c>
      <c r="K40" s="6">
        <v>1.181597362658666</v>
      </c>
      <c r="L40" s="6">
        <v>1.11127984289659</v>
      </c>
      <c r="M40" s="6">
        <v>1.0519289861019789</v>
      </c>
      <c r="N40" s="6">
        <v>1.00068316406115</v>
      </c>
      <c r="O40" s="6">
        <v>0.95353390038711483</v>
      </c>
      <c r="P40" s="6">
        <v>0.90917106079322307</v>
      </c>
      <c r="Q40" s="6">
        <v>0.86694664271392097</v>
      </c>
      <c r="R40" s="7">
        <v>0.82716932192551296</v>
      </c>
    </row>
    <row r="41" spans="1:18" hidden="1" x14ac:dyDescent="0.25">
      <c r="A41" s="5">
        <v>66.800000000000011</v>
      </c>
      <c r="B41" s="6">
        <v>3.148368190141408</v>
      </c>
      <c r="C41" s="6">
        <v>2.6795725791880192</v>
      </c>
      <c r="D41" s="6">
        <v>2.2946602069192359</v>
      </c>
      <c r="E41" s="6">
        <v>1.987675095699641</v>
      </c>
      <c r="F41" s="6">
        <v>1.745116615329769</v>
      </c>
      <c r="G41" s="6">
        <v>1.552076133136794</v>
      </c>
      <c r="H41" s="6">
        <v>1.4051262398162081</v>
      </c>
      <c r="I41" s="6">
        <v>1.2888396624277361</v>
      </c>
      <c r="J41" s="6">
        <v>1.240216260864955</v>
      </c>
      <c r="K41" s="6">
        <v>1.198327617287164</v>
      </c>
      <c r="L41" s="6">
        <v>1.1263505841246999</v>
      </c>
      <c r="M41" s="6">
        <v>1.066608997116651</v>
      </c>
      <c r="N41" s="6">
        <v>1.016102259425598</v>
      </c>
      <c r="O41" s="6">
        <v>0.9703601218798934</v>
      </c>
      <c r="P41" s="6">
        <v>0.92783776199371204</v>
      </c>
      <c r="Q41" s="6">
        <v>0.887556769426884</v>
      </c>
      <c r="R41" s="7">
        <v>0.84954987795775017</v>
      </c>
    </row>
    <row r="42" spans="1:18" hidden="1" x14ac:dyDescent="0.25">
      <c r="A42" s="5">
        <v>72.2</v>
      </c>
      <c r="B42" s="6">
        <v>3.2635675598785001</v>
      </c>
      <c r="C42" s="6">
        <v>2.771484396014118</v>
      </c>
      <c r="D42" s="6">
        <v>2.3668360713731911</v>
      </c>
      <c r="E42" s="6">
        <v>2.0436722166844841</v>
      </c>
      <c r="F42" s="6">
        <v>1.7881617939739121</v>
      </c>
      <c r="G42" s="6">
        <v>1.5848799320073359</v>
      </c>
      <c r="H42" s="6">
        <v>1.430500549419865</v>
      </c>
      <c r="I42" s="6">
        <v>1.3088943039232099</v>
      </c>
      <c r="J42" s="6">
        <v>1.258327158564803</v>
      </c>
      <c r="K42" s="6">
        <v>1.2150578719156631</v>
      </c>
      <c r="L42" s="6">
        <v>1.14142132535281</v>
      </c>
      <c r="M42" s="6">
        <v>1.081289008131322</v>
      </c>
      <c r="N42" s="6">
        <v>1.031521354790045</v>
      </c>
      <c r="O42" s="6">
        <v>0.98718634337267219</v>
      </c>
      <c r="P42" s="6">
        <v>0.94650446319420101</v>
      </c>
      <c r="Q42" s="6">
        <v>0.90816689613984702</v>
      </c>
      <c r="R42" s="7">
        <v>0.87193043398998749</v>
      </c>
    </row>
    <row r="43" spans="1:18" hidden="1" x14ac:dyDescent="0.25">
      <c r="A43" s="5">
        <v>77.599999999999994</v>
      </c>
      <c r="B43" s="6">
        <v>3.4038773960623119</v>
      </c>
      <c r="C43" s="6">
        <v>2.8861300659528211</v>
      </c>
      <c r="D43" s="6">
        <v>2.4594784796950471</v>
      </c>
      <c r="E43" s="6">
        <v>2.117986985056048</v>
      </c>
      <c r="F43" s="6">
        <v>1.847494136287126</v>
      </c>
      <c r="G43" s="6">
        <v>1.632049714918707</v>
      </c>
      <c r="H43" s="6">
        <v>1.4684471848737559</v>
      </c>
      <c r="I43" s="6">
        <v>1.339836917167736</v>
      </c>
      <c r="J43" s="6">
        <v>1.286524839996638</v>
      </c>
      <c r="K43" s="6">
        <v>1.241110156955554</v>
      </c>
      <c r="L43" s="6">
        <v>1.164366568418181</v>
      </c>
      <c r="M43" s="6">
        <v>1.102505296498534</v>
      </c>
      <c r="N43" s="6">
        <v>1.052266024459956</v>
      </c>
      <c r="O43" s="6">
        <v>1.0082367402132459</v>
      </c>
      <c r="P43" s="6">
        <v>0.96841235354834454</v>
      </c>
      <c r="Q43" s="6">
        <v>0.93115363857585209</v>
      </c>
      <c r="R43" s="7">
        <v>0.89593233640407</v>
      </c>
    </row>
    <row r="44" spans="1:18" hidden="1" x14ac:dyDescent="0.25">
      <c r="A44" s="5">
        <v>83</v>
      </c>
      <c r="B44" s="6">
        <v>3.54576899391206</v>
      </c>
      <c r="C44" s="6">
        <v>3.002207789630901</v>
      </c>
      <c r="D44" s="6">
        <v>2.553410119126692</v>
      </c>
      <c r="E44" s="6">
        <v>2.1934556209795328</v>
      </c>
      <c r="F44" s="6">
        <v>1.907852441666108</v>
      </c>
      <c r="G44" s="6">
        <v>1.6801244417066661</v>
      </c>
      <c r="H44" s="6">
        <v>1.5071857778615201</v>
      </c>
      <c r="I44" s="6">
        <v>1.371465386900391</v>
      </c>
      <c r="J44" s="6">
        <v>1.3153579093800929</v>
      </c>
      <c r="K44" s="6">
        <v>1.2677496565095481</v>
      </c>
      <c r="L44" s="6">
        <v>1.1878078430953469</v>
      </c>
      <c r="M44" s="6">
        <v>1.124133318872206</v>
      </c>
      <c r="N44" s="6">
        <v>1.0733461633774539</v>
      </c>
      <c r="O44" s="6">
        <v>1.029553226839508</v>
      </c>
      <c r="P44" s="6">
        <v>0.99052441329799423</v>
      </c>
      <c r="Q44" s="6">
        <v>0.95429008908889967</v>
      </c>
      <c r="R44" s="7">
        <v>0.92003637087370205</v>
      </c>
    </row>
    <row r="45" spans="1:18" hidden="1" x14ac:dyDescent="0.25">
      <c r="A45" s="5">
        <v>88.4</v>
      </c>
      <c r="B45" s="6">
        <v>3.6982307389113971</v>
      </c>
      <c r="C45" s="6">
        <v>3.1280407293690988</v>
      </c>
      <c r="D45" s="6">
        <v>2.6563116503059558</v>
      </c>
      <c r="E45" s="6">
        <v>2.2771408983465271</v>
      </c>
      <c r="F45" s="6">
        <v>1.9757062121928799</v>
      </c>
      <c r="G45" s="6">
        <v>1.735003064123668</v>
      </c>
      <c r="H45" s="6">
        <v>1.552071238199384</v>
      </c>
      <c r="I45" s="6">
        <v>1.4086133024811749</v>
      </c>
      <c r="J45" s="6">
        <v>1.3494078164020591</v>
      </c>
      <c r="K45" s="6">
        <v>1.2993132544180901</v>
      </c>
      <c r="L45" s="6">
        <v>1.2156099426418689</v>
      </c>
      <c r="M45" s="6">
        <v>1.149588499407014</v>
      </c>
      <c r="N45" s="6">
        <v>1.0977543349876751</v>
      </c>
      <c r="O45" s="6">
        <v>1.053728227467051</v>
      </c>
      <c r="P45" s="6">
        <v>1.015057542365873</v>
      </c>
      <c r="Q45" s="6">
        <v>0.97944223824551124</v>
      </c>
      <c r="R45" s="7">
        <v>0.94578034008920753</v>
      </c>
    </row>
    <row r="46" spans="1:18" hidden="1" x14ac:dyDescent="0.25">
      <c r="A46" s="5">
        <v>93.800000000000011</v>
      </c>
      <c r="B46" s="6">
        <v>3.8816040188888912</v>
      </c>
      <c r="C46" s="6">
        <v>3.2824020044458941</v>
      </c>
      <c r="D46" s="6">
        <v>2.7854448997936641</v>
      </c>
      <c r="E46" s="6">
        <v>2.384855074818669</v>
      </c>
      <c r="F46" s="6">
        <v>2.0654798604483622</v>
      </c>
      <c r="G46" s="6">
        <v>1.8097791255023461</v>
      </c>
      <c r="H46" s="6">
        <v>1.614932711776198</v>
      </c>
      <c r="I46" s="6">
        <v>1.461902388187591</v>
      </c>
      <c r="J46" s="6">
        <v>1.398713940471527</v>
      </c>
      <c r="K46" s="6">
        <v>1.3452769771658031</v>
      </c>
      <c r="L46" s="6">
        <v>1.2561649195679601</v>
      </c>
      <c r="M46" s="6">
        <v>1.1862358924711931</v>
      </c>
      <c r="N46" s="6">
        <v>1.131895067321379</v>
      </c>
      <c r="O46" s="6">
        <v>1.086262719621595</v>
      </c>
      <c r="P46" s="6">
        <v>1.04667089159113</v>
      </c>
      <c r="Q46" s="6">
        <v>1.010489134016733</v>
      </c>
      <c r="R46" s="7">
        <v>0.97632016498595964</v>
      </c>
    </row>
    <row r="47" spans="1:18" hidden="1" x14ac:dyDescent="0.25">
      <c r="A47" s="5">
        <v>99.2</v>
      </c>
      <c r="B47" s="6">
        <v>4.0649772988663848</v>
      </c>
      <c r="C47" s="6">
        <v>3.436763279522689</v>
      </c>
      <c r="D47" s="6">
        <v>2.9145781492813709</v>
      </c>
      <c r="E47" s="6">
        <v>2.49256925129081</v>
      </c>
      <c r="F47" s="6">
        <v>2.1552535087038431</v>
      </c>
      <c r="G47" s="6">
        <v>1.884555186881024</v>
      </c>
      <c r="H47" s="6">
        <v>1.6777941853530141</v>
      </c>
      <c r="I47" s="6">
        <v>1.515191473894006</v>
      </c>
      <c r="J47" s="6">
        <v>1.4480200645409951</v>
      </c>
      <c r="K47" s="6">
        <v>1.3912406999135161</v>
      </c>
      <c r="L47" s="6">
        <v>1.2967198964940509</v>
      </c>
      <c r="M47" s="6">
        <v>1.2228832855353731</v>
      </c>
      <c r="N47" s="6">
        <v>1.166035799655083</v>
      </c>
      <c r="O47" s="6">
        <v>1.1187972117761389</v>
      </c>
      <c r="P47" s="6">
        <v>1.0782842408163871</v>
      </c>
      <c r="Q47" s="6">
        <v>1.0415360297879539</v>
      </c>
      <c r="R47" s="7">
        <v>1.006859989882712</v>
      </c>
    </row>
    <row r="48" spans="1:18" hidden="1" x14ac:dyDescent="0.25">
      <c r="A48" s="5">
        <v>104.6</v>
      </c>
      <c r="B48" s="6">
        <v>4.2822270054397977</v>
      </c>
      <c r="C48" s="6">
        <v>3.6227994152164431</v>
      </c>
      <c r="D48" s="6">
        <v>3.0732507922579968</v>
      </c>
      <c r="E48" s="6">
        <v>2.6277589612123249</v>
      </c>
      <c r="F48" s="6">
        <v>2.270510437457649</v>
      </c>
      <c r="G48" s="6">
        <v>1.9828883746578949</v>
      </c>
      <c r="H48" s="6">
        <v>1.7623637465539641</v>
      </c>
      <c r="I48" s="6">
        <v>1.5884057073014179</v>
      </c>
      <c r="J48" s="6">
        <v>1.516384653418982</v>
      </c>
      <c r="K48" s="6">
        <v>1.455418237527581</v>
      </c>
      <c r="L48" s="6">
        <v>1.3538489625403429</v>
      </c>
      <c r="M48" s="6">
        <v>1.274531140824521</v>
      </c>
      <c r="N48" s="6">
        <v>1.2136804826445959</v>
      </c>
      <c r="O48" s="6">
        <v>1.1634052418682539</v>
      </c>
      <c r="P48" s="6">
        <v>1.1206123223494671</v>
      </c>
      <c r="Q48" s="6">
        <v>1.08201045932575</v>
      </c>
      <c r="R48" s="7">
        <v>1.0456062488557061</v>
      </c>
    </row>
    <row r="49" spans="1:18" hidden="1" x14ac:dyDescent="0.25">
      <c r="A49" s="8">
        <v>110</v>
      </c>
      <c r="B49" s="9">
        <v>4.5251486915429284</v>
      </c>
      <c r="C49" s="9">
        <v>3.8328391562214859</v>
      </c>
      <c r="D49" s="9">
        <v>3.2543087568629439</v>
      </c>
      <c r="E49" s="9">
        <v>2.7837699738259438</v>
      </c>
      <c r="F49" s="9">
        <v>2.405078914714089</v>
      </c>
      <c r="G49" s="9">
        <v>2.0990734472833972</v>
      </c>
      <c r="H49" s="9">
        <v>1.8633839679075781</v>
      </c>
      <c r="I49" s="9">
        <v>1.6767194667009899</v>
      </c>
      <c r="J49" s="9">
        <v>1.599191985159675</v>
      </c>
      <c r="K49" s="9">
        <v>1.5333984317200511</v>
      </c>
      <c r="L49" s="9">
        <v>1.423538080498036</v>
      </c>
      <c r="M49" s="9">
        <v>1.3375465338935291</v>
      </c>
      <c r="N49" s="9">
        <v>1.2715586282404641</v>
      </c>
      <c r="O49" s="9">
        <v>1.2171627499286839</v>
      </c>
      <c r="P49" s="9">
        <v>1.1710601619595691</v>
      </c>
      <c r="Q49" s="9">
        <v>1.1296291917960279</v>
      </c>
      <c r="R49" s="10">
        <v>1.090571446152101</v>
      </c>
    </row>
    <row r="50" spans="1:18" hidden="1" x14ac:dyDescent="0.25"/>
    <row r="51" spans="1:18" ht="31.5" hidden="1" x14ac:dyDescent="0.5">
      <c r="A51" s="1" t="s">
        <v>17</v>
      </c>
      <c r="B51" s="1"/>
    </row>
    <row r="52" spans="1:18" hidden="1" x14ac:dyDescent="0.25">
      <c r="A52" s="2"/>
      <c r="B52" s="20" t="s">
        <v>15</v>
      </c>
    </row>
    <row r="53" spans="1:18" hidden="1" x14ac:dyDescent="0.25">
      <c r="A53" s="21" t="s">
        <v>16</v>
      </c>
      <c r="B53" s="23">
        <v>14</v>
      </c>
    </row>
    <row r="54" spans="1:18" hidden="1" x14ac:dyDescent="0.25">
      <c r="A54" s="5">
        <v>29</v>
      </c>
      <c r="B54" s="7">
        <v>785.73050251312611</v>
      </c>
    </row>
    <row r="55" spans="1:18" hidden="1" x14ac:dyDescent="0.25">
      <c r="A55" s="5">
        <v>34.4</v>
      </c>
      <c r="B55" s="7">
        <v>859.55502005568678</v>
      </c>
    </row>
    <row r="56" spans="1:18" hidden="1" x14ac:dyDescent="0.25">
      <c r="A56" s="5">
        <v>39.799999999999997</v>
      </c>
      <c r="B56" s="7">
        <v>933.3559392658085</v>
      </c>
    </row>
    <row r="57" spans="1:18" hidden="1" x14ac:dyDescent="0.25">
      <c r="A57" s="5">
        <v>45.2</v>
      </c>
      <c r="B57" s="7">
        <v>1002.695216130747</v>
      </c>
    </row>
    <row r="58" spans="1:18" hidden="1" x14ac:dyDescent="0.25">
      <c r="A58" s="5">
        <v>50.6</v>
      </c>
      <c r="B58" s="7">
        <v>1062.2231088811609</v>
      </c>
    </row>
    <row r="59" spans="1:18" hidden="1" x14ac:dyDescent="0.25">
      <c r="A59" s="5">
        <v>56</v>
      </c>
      <c r="B59" s="7">
        <v>1121.751001631575</v>
      </c>
    </row>
    <row r="60" spans="1:18" hidden="1" x14ac:dyDescent="0.25">
      <c r="A60" s="5">
        <v>61.400000000000013</v>
      </c>
      <c r="B60" s="7">
        <v>1174.5285886204711</v>
      </c>
    </row>
    <row r="61" spans="1:18" hidden="1" x14ac:dyDescent="0.25">
      <c r="A61" s="5">
        <v>66.800000000000011</v>
      </c>
      <c r="B61" s="7">
        <v>1223.2847168578239</v>
      </c>
    </row>
    <row r="62" spans="1:18" hidden="1" x14ac:dyDescent="0.25">
      <c r="A62" s="5">
        <v>72.2</v>
      </c>
      <c r="B62" s="7">
        <v>1272.0408450951779</v>
      </c>
    </row>
    <row r="63" spans="1:18" hidden="1" x14ac:dyDescent="0.25">
      <c r="A63" s="5">
        <v>77.599999999999994</v>
      </c>
      <c r="B63" s="7">
        <v>1315.693371505251</v>
      </c>
    </row>
    <row r="64" spans="1:18" hidden="1" x14ac:dyDescent="0.25">
      <c r="A64" s="5">
        <v>83</v>
      </c>
      <c r="B64" s="7">
        <v>1359.0244111860479</v>
      </c>
    </row>
    <row r="65" spans="1:17" hidden="1" x14ac:dyDescent="0.25">
      <c r="A65" s="5">
        <v>88.4</v>
      </c>
      <c r="B65" s="7">
        <v>1402.805709003861</v>
      </c>
    </row>
    <row r="66" spans="1:17" hidden="1" x14ac:dyDescent="0.25">
      <c r="A66" s="5">
        <v>93.800000000000011</v>
      </c>
      <c r="B66" s="7">
        <v>1447.903750094458</v>
      </c>
    </row>
    <row r="67" spans="1:17" hidden="1" x14ac:dyDescent="0.25">
      <c r="A67" s="5">
        <v>99.2</v>
      </c>
      <c r="B67" s="7">
        <v>1493.0017911850559</v>
      </c>
    </row>
    <row r="68" spans="1:17" hidden="1" x14ac:dyDescent="0.25">
      <c r="A68" s="5">
        <v>104.6</v>
      </c>
      <c r="B68" s="7">
        <v>1544.246395339698</v>
      </c>
    </row>
    <row r="69" spans="1:17" hidden="1" x14ac:dyDescent="0.25">
      <c r="A69" s="8">
        <v>110</v>
      </c>
      <c r="B69" s="10">
        <v>1600.1489418163101</v>
      </c>
    </row>
    <row r="70" spans="1:17" hidden="1" x14ac:dyDescent="0.25"/>
    <row r="71" spans="1:17" hidden="1" x14ac:dyDescent="0.25"/>
    <row r="72" spans="1:17" ht="28.9" customHeight="1" x14ac:dyDescent="0.5">
      <c r="A72" s="1" t="s">
        <v>18</v>
      </c>
    </row>
    <row r="73" spans="1:17" x14ac:dyDescent="0.25">
      <c r="A73" s="2"/>
      <c r="B73" s="11"/>
      <c r="C73" s="11"/>
      <c r="D73" s="12"/>
    </row>
    <row r="74" spans="1:17" x14ac:dyDescent="0.25">
      <c r="A74" s="5" t="s">
        <v>19</v>
      </c>
      <c r="B74" s="13">
        <f ca="1">FORECAST( $B$29, OFFSET(B54:B69,MATCH($B$29,A54:A69,1)-1,0,2), OFFSET(A54:A69,MATCH($B$29,A54:A69,1)-1,0,2) ) / 10.5</f>
        <v>108.70996515308852</v>
      </c>
      <c r="C74" s="13" t="s">
        <v>20</v>
      </c>
      <c r="D74" s="14"/>
    </row>
    <row r="75" spans="1:17" x14ac:dyDescent="0.25">
      <c r="A75" s="5" t="s">
        <v>21</v>
      </c>
      <c r="B75" s="13">
        <f ca="1">FORECAST( $B$29, OFFSET(B54:B69,MATCH($B$29,A54:A69,1)-1,0,2), OFFSET(A54:A69,MATCH($B$29,A54:A69,1)-1,0,2) )</f>
        <v>1141.4546341074295</v>
      </c>
      <c r="C75" s="13" t="s">
        <v>22</v>
      </c>
      <c r="D75" s="14"/>
    </row>
    <row r="76" spans="1:17" x14ac:dyDescent="0.25">
      <c r="A76" s="8"/>
      <c r="B76" s="16"/>
      <c r="C76" s="16"/>
      <c r="D76" s="17"/>
    </row>
    <row r="79" spans="1:17" ht="28.9" customHeight="1" x14ac:dyDescent="0.5">
      <c r="A79" s="1" t="s">
        <v>23</v>
      </c>
    </row>
    <row r="80" spans="1:17" x14ac:dyDescent="0.25">
      <c r="A80" s="24" t="s">
        <v>15</v>
      </c>
      <c r="B80" s="25">
        <v>8</v>
      </c>
      <c r="C80" s="25">
        <v>8.8000000000000007</v>
      </c>
      <c r="D80" s="25">
        <v>9.6</v>
      </c>
      <c r="E80" s="25">
        <v>10.4</v>
      </c>
      <c r="F80" s="25">
        <v>11.2</v>
      </c>
      <c r="G80" s="25">
        <v>12</v>
      </c>
      <c r="H80" s="25">
        <v>12.8</v>
      </c>
      <c r="I80" s="25">
        <v>13.6</v>
      </c>
      <c r="J80" s="25">
        <v>14.4</v>
      </c>
      <c r="K80" s="25">
        <v>15.2</v>
      </c>
      <c r="L80" s="25">
        <v>16</v>
      </c>
      <c r="M80" s="25">
        <v>16.8</v>
      </c>
      <c r="N80" s="25">
        <v>17.600000000000001</v>
      </c>
      <c r="O80" s="25">
        <v>18.399999999999999</v>
      </c>
      <c r="P80" s="25">
        <v>19.2</v>
      </c>
      <c r="Q80" s="26">
        <v>20</v>
      </c>
    </row>
    <row r="81" spans="1:17" x14ac:dyDescent="0.25">
      <c r="A81" s="8" t="s">
        <v>24</v>
      </c>
      <c r="B81" s="27">
        <f ca="1">FORECAST(
                $B$29,
                OFFSET(B34:B49,MATCH($B$29,A34:A49,1)-1,0,2),
                OFFSET(A34:A49,MATCH($B$29,A34:A49,1)-1,0,2)
                )</f>
        <v>2.9645286710152501</v>
      </c>
      <c r="C81" s="27">
        <f ca="1">FORECAST(
                $B$29,
                OFFSET(C34:C49,MATCH($B$29,A34:A49,1)-1,0,2),
                OFFSET(A34:A49,MATCH($B$29,A34:A49,1)-1,0,2)
                )</f>
        <v>2.5331802727937549</v>
      </c>
      <c r="D81" s="27">
        <f ca="1">FORECAST(
                $B$29,
                OFFSET(D34:D49,MATCH($B$29,A34:A49,1)-1,0,2),
                OFFSET(A34:A49,MATCH($B$29,A34:A49,1)-1,0,2)
                )</f>
        <v>2.1799650261994441</v>
      </c>
      <c r="E81" s="27">
        <f ca="1">FORECAST(
                $B$29,
                OFFSET(E34:E49,MATCH($B$29,A34:A49,1)-1,0,2),
                OFFSET(A34:A49,MATCH($B$29,A34:A49,1)-1,0,2)
                )</f>
        <v>1.8989200959205328</v>
      </c>
      <c r="F81" s="27">
        <f ca="1">FORECAST(
                $B$29,
                OFFSET(F34:F49,MATCH($B$29,A34:A49,1)-1,0,2),
                OFFSET(A34:A49,MATCH($B$29,A34:A49,1)-1,0,2)
                )</f>
        <v>1.6770823150709377</v>
      </c>
      <c r="G81" s="27">
        <f ca="1">FORECAST(
                $B$29,
                OFFSET(G34:G49,MATCH($B$29,A34:A49,1)-1,0,2),
                OFFSET(A34:A49,MATCH($B$29,A34:A49,1)-1,0,2)
                )</f>
        <v>1.5003805337748664</v>
      </c>
      <c r="H81" s="27">
        <f ca="1">FORECAST(
                $B$29,
                OFFSET(H34:H49,MATCH($B$29,A34:A49,1)-1,0,2),
                OFFSET(A34:A49,MATCH($B$29,A34:A49,1)-1,0,2)
                )</f>
        <v>1.3652270464714393</v>
      </c>
      <c r="I81" s="27">
        <f ca="1">FORECAST(
                $B$29,
                OFFSET(I34:I49,MATCH($B$29,A34:A49,1)-1,0,2),
                OFFSET(A34:A49,MATCH($B$29,A34:A49,1)-1,0,2)
                )</f>
        <v>1.257332082501077</v>
      </c>
      <c r="J81" s="27">
        <f ca="1">FORECAST(
                $B$29,
                OFFSET(K34:K49,MATCH($B$29,A34:A49,1)-1,0,2),
                OFFSET(A34:A49,MATCH($B$29,A34:A49,1)-1,0,2)
                )</f>
        <v>1.1719954417080631</v>
      </c>
      <c r="K81" s="27">
        <f ca="1">FORECAST(
                $B$29,
                OFFSET(L34:L49,MATCH($B$29,A34:A49,1)-1,0,2),
                OFFSET(A34:A49,MATCH($B$29,A34:A49,1)-1,0,2)
                )</f>
        <v>1.1025150671359849</v>
      </c>
      <c r="L81" s="27">
        <f ca="1">FORECAST(
                $B$29,
                OFFSET(M34:M49,MATCH($B$29,A34:A49,1)-1,0,2),
                OFFSET(A34:A49,MATCH($B$29,A34:A49,1)-1,0,2)
                )</f>
        <v>1.0432334345533223</v>
      </c>
      <c r="M81" s="27">
        <f ca="1">FORECAST(
                $B$29,
                OFFSET(N34:N49,MATCH($B$29,A34:A49,1)-1,0,2),
                OFFSET(A34:A49,MATCH($B$29,A34:A49,1)-1,0,2)
                )</f>
        <v>0.9913805332760085</v>
      </c>
      <c r="N81" s="27">
        <f ca="1">FORECAST(
                $B$29,
                OFFSET(O34:O49,MATCH($B$29,A34:A49,1)-1,0,2),
                OFFSET(A34:A49,MATCH($B$29,A34:A49,1)-1,0,2)
                )</f>
        <v>0.94323273400336693</v>
      </c>
      <c r="O81" s="27">
        <f ca="1">FORECAST(
                $B$29,
                OFFSET(P34:P49,MATCH($B$29,A34:A49,1)-1,0,2),
                OFFSET(A34:A49,MATCH($B$29,A34:A49,1)-1,0,2)
                )</f>
        <v>0.89762923898293567</v>
      </c>
      <c r="P81" s="27">
        <f ca="1">FORECAST(
                $B$29,
                OFFSET(Q34:Q49,MATCH($B$29,A34:A49,1)-1,0,2),
                OFFSET(A34:A49,MATCH($B$29,A34:A49,1)-1,0,2)
                )</f>
        <v>0.85412910118791974</v>
      </c>
      <c r="Q81" s="28">
        <f ca="1">FORECAST(
                $B$29,
                OFFSET(R34:R49,MATCH($B$29,A34:A49,1)-1,0,2),
                OFFSET(A34:A49,MATCH($B$29,A34:A49,1)-1,0,2)
                )</f>
        <v>0.81321165478397361</v>
      </c>
    </row>
  </sheetData>
  <sheetProtection sheet="1" objects="1" scenarios="1"/>
  <conditionalFormatting sqref="A29:H29">
    <cfRule type="expression" dxfId="0" priority="1">
      <formula>NOT(AND($B$29&gt;=29, $B$29&lt;=110))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Holley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Richards</dc:creator>
  <cp:lastModifiedBy>Simon Richards</cp:lastModifiedBy>
  <dcterms:created xsi:type="dcterms:W3CDTF">2023-02-21T03:00:05Z</dcterms:created>
  <dcterms:modified xsi:type="dcterms:W3CDTF">2023-02-21T03:10:02Z</dcterms:modified>
</cp:coreProperties>
</file>