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L:\8- Product Managers\Injectors Online\Tuning Data\Tuning Data Locked\Holley\"/>
    </mc:Choice>
  </mc:AlternateContent>
  <xr:revisionPtr revIDLastSave="0" documentId="8_{5077DFA8-EE7E-4EB5-97B2-B03330F3B69D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Holley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81" i="1" l="1"/>
  <c r="P81" i="1"/>
  <c r="O81" i="1"/>
  <c r="N81" i="1"/>
  <c r="M81" i="1"/>
  <c r="L81" i="1"/>
  <c r="K81" i="1"/>
  <c r="J81" i="1"/>
  <c r="I81" i="1"/>
  <c r="H81" i="1"/>
  <c r="G81" i="1"/>
  <c r="F81" i="1"/>
  <c r="E81" i="1"/>
  <c r="D81" i="1"/>
  <c r="C81" i="1"/>
  <c r="B81" i="1"/>
  <c r="B75" i="1"/>
  <c r="B74" i="1"/>
  <c r="G29" i="1"/>
</calcChain>
</file>

<file path=xl/sharedStrings.xml><?xml version="1.0" encoding="utf-8"?>
<sst xmlns="http://schemas.openxmlformats.org/spreadsheetml/2006/main" count="28" uniqueCount="25">
  <si>
    <t>Holley</t>
  </si>
  <si>
    <t>Injector Type:</t>
  </si>
  <si>
    <t>Matched Set:</t>
  </si>
  <si>
    <t>None selected</t>
  </si>
  <si>
    <t>Report Date:</t>
  </si>
  <si>
    <t>21/02/2023</t>
  </si>
  <si>
    <t>(c) Injectors Online Pty Ltd ATF Injectors Online Trust 2020</t>
  </si>
  <si>
    <t>Reference Voltage:</t>
  </si>
  <si>
    <t>V</t>
  </si>
  <si>
    <t>Minimum Pulse Width:</t>
  </si>
  <si>
    <t>ms</t>
  </si>
  <si>
    <t>Fuel Pressure [psi]</t>
  </si>
  <si>
    <t>Edit to update. Range: 29 to 110</t>
  </si>
  <si>
    <t>High Flow Offset [ms]</t>
  </si>
  <si>
    <t>Voltage [V]</t>
  </si>
  <si>
    <t>Differential Pressure [psi]</t>
  </si>
  <si>
    <t>High Flow Slope [cc/min]</t>
  </si>
  <si>
    <t>Injector Flow Rate</t>
  </si>
  <si>
    <t>Imperial</t>
  </si>
  <si>
    <t>lb/hr</t>
  </si>
  <si>
    <t>Metric</t>
  </si>
  <si>
    <t>cc/min</t>
  </si>
  <si>
    <t>Injector Offset</t>
  </si>
  <si>
    <t>Offset [ms]</t>
  </si>
  <si>
    <t>HP1170S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</si>
</sst>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0"/>
    <numFmt numFmtId="165" formatCode="0.0000"/>
    <numFmt numFmtId="166" formatCode="0.###"/>
    <numFmt numFmtId="167" formatCode="0."/>
    <numFmt numFmtId="168" formatCode="0.0"/>
  </numFmts>
  <fonts count="3" x14ac:knownFonts="1">
    <font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DDDDD"/>
        <bgColor indexed="64"/>
      </patternFill>
    </fill>
    <fill>
      <patternFill patternType="solid">
        <fgColor rgb="FFEEEEEE"/>
        <bgColor indexed="64"/>
      </patternFill>
    </fill>
    <fill>
      <patternFill patternType="solid">
        <fgColor rgb="FFFFFF99"/>
        <bgColor indexed="64"/>
      </patternFill>
    </fill>
  </fills>
  <borders count="16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164" fontId="2" fillId="2" borderId="1" xfId="0" applyNumberFormat="1" applyFont="1" applyFill="1" applyBorder="1"/>
    <xf numFmtId="164" fontId="0" fillId="3" borderId="2" xfId="0" applyNumberFormat="1" applyFill="1" applyBorder="1"/>
    <xf numFmtId="164" fontId="0" fillId="3" borderId="3" xfId="0" applyNumberFormat="1" applyFill="1" applyBorder="1"/>
    <xf numFmtId="164" fontId="2" fillId="2" borderId="4" xfId="0" applyNumberFormat="1" applyFont="1" applyFill="1" applyBorder="1"/>
    <xf numFmtId="164" fontId="0" fillId="3" borderId="0" xfId="0" applyNumberFormat="1" applyFill="1"/>
    <xf numFmtId="164" fontId="0" fillId="3" borderId="5" xfId="0" applyNumberFormat="1" applyFill="1" applyBorder="1"/>
    <xf numFmtId="164" fontId="2" fillId="2" borderId="6" xfId="0" applyNumberFormat="1" applyFont="1" applyFill="1" applyBorder="1"/>
    <xf numFmtId="164" fontId="0" fillId="3" borderId="7" xfId="0" applyNumberFormat="1" applyFill="1" applyBorder="1"/>
    <xf numFmtId="164" fontId="0" fillId="3" borderId="8" xfId="0" applyNumberFormat="1" applyFill="1" applyBorder="1"/>
    <xf numFmtId="1" fontId="0" fillId="3" borderId="2" xfId="0" applyNumberFormat="1" applyFill="1" applyBorder="1"/>
    <xf numFmtId="1" fontId="0" fillId="3" borderId="3" xfId="0" applyNumberFormat="1" applyFill="1" applyBorder="1"/>
    <xf numFmtId="1" fontId="0" fillId="3" borderId="0" xfId="0" applyNumberFormat="1" applyFill="1"/>
    <xf numFmtId="1" fontId="0" fillId="3" borderId="5" xfId="0" applyNumberFormat="1" applyFill="1" applyBorder="1"/>
    <xf numFmtId="165" fontId="0" fillId="3" borderId="0" xfId="0" applyNumberFormat="1" applyFill="1"/>
    <xf numFmtId="1" fontId="0" fillId="3" borderId="7" xfId="0" applyNumberFormat="1" applyFill="1" applyBorder="1"/>
    <xf numFmtId="1" fontId="0" fillId="3" borderId="8" xfId="0" applyNumberFormat="1" applyFill="1" applyBorder="1"/>
    <xf numFmtId="166" fontId="2" fillId="4" borderId="9" xfId="0" applyNumberFormat="1" applyFont="1" applyFill="1" applyBorder="1"/>
    <xf numFmtId="164" fontId="2" fillId="2" borderId="2" xfId="0" applyNumberFormat="1" applyFont="1" applyFill="1" applyBorder="1"/>
    <xf numFmtId="164" fontId="2" fillId="2" borderId="3" xfId="0" applyNumberFormat="1" applyFont="1" applyFill="1" applyBorder="1"/>
    <xf numFmtId="164" fontId="2" fillId="2" borderId="10" xfId="0" applyNumberFormat="1" applyFont="1" applyFill="1" applyBorder="1"/>
    <xf numFmtId="164" fontId="2" fillId="2" borderId="11" xfId="0" applyNumberFormat="1" applyFont="1" applyFill="1" applyBorder="1"/>
    <xf numFmtId="164" fontId="2" fillId="2" borderId="12" xfId="0" applyNumberFormat="1" applyFont="1" applyFill="1" applyBorder="1"/>
    <xf numFmtId="168" fontId="2" fillId="2" borderId="13" xfId="0" applyNumberFormat="1" applyFont="1" applyFill="1" applyBorder="1"/>
    <xf numFmtId="168" fontId="2" fillId="2" borderId="14" xfId="0" applyNumberFormat="1" applyFont="1" applyFill="1" applyBorder="1"/>
    <xf numFmtId="168" fontId="2" fillId="2" borderId="15" xfId="0" applyNumberFormat="1" applyFont="1" applyFill="1" applyBorder="1"/>
    <xf numFmtId="165" fontId="0" fillId="3" borderId="7" xfId="0" applyNumberFormat="1" applyFill="1" applyBorder="1"/>
    <xf numFmtId="165" fontId="0" fillId="3" borderId="8" xfId="0" applyNumberFormat="1" applyFill="1" applyBorder="1"/>
    <xf numFmtId="167" fontId="2" fillId="4" borderId="9" xfId="0" applyNumberFormat="1" applyFont="1" applyFill="1" applyBorder="1" applyProtection="1">
      <protection locked="0"/>
    </xf>
  </cellXfs>
  <cellStyles count="1">
    <cellStyle name="Normal" xfId="0" builtinId="0"/>
  </cellStyles>
  <dxfs count="1">
    <dxf>
      <font>
        <b/>
        <color rgb="FF9C0006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4</xdr:col>
      <xdr:colOff>314325</xdr:colOff>
      <xdr:row>10</xdr:row>
      <xdr:rowOff>46494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B4ED423-76C7-47CA-8836-9C8E9AE870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4191000" cy="17609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5:R81"/>
  <sheetViews>
    <sheetView tabSelected="1" workbookViewId="0">
      <selection activeCell="B29" sqref="B29"/>
    </sheetView>
  </sheetViews>
  <sheetFormatPr defaultRowHeight="15" x14ac:dyDescent="0.25"/>
  <cols>
    <col min="1" max="1" width="30.7109375" customWidth="1"/>
  </cols>
  <sheetData>
    <row r="15" spans="1:4" ht="28.9" customHeight="1" x14ac:dyDescent="0.5">
      <c r="A15" s="1" t="s">
        <v>0</v>
      </c>
      <c r="B15" s="1"/>
    </row>
    <row r="16" spans="1:4" x14ac:dyDescent="0.25">
      <c r="A16" s="2"/>
      <c r="B16" s="3"/>
      <c r="C16" s="3"/>
      <c r="D16" s="4"/>
    </row>
    <row r="17" spans="1:18" x14ac:dyDescent="0.25">
      <c r="A17" s="5" t="s">
        <v>1</v>
      </c>
      <c r="B17" s="6" t="s">
        <v>24</v>
      </c>
      <c r="C17" s="6"/>
      <c r="D17" s="7"/>
    </row>
    <row r="18" spans="1:18" x14ac:dyDescent="0.25">
      <c r="A18" s="5" t="s">
        <v>2</v>
      </c>
      <c r="B18" s="6" t="s">
        <v>3</v>
      </c>
      <c r="C18" s="6"/>
      <c r="D18" s="7"/>
    </row>
    <row r="19" spans="1:18" x14ac:dyDescent="0.25">
      <c r="A19" s="5" t="s">
        <v>4</v>
      </c>
      <c r="B19" s="6" t="s">
        <v>5</v>
      </c>
      <c r="C19" s="6"/>
      <c r="D19" s="7"/>
    </row>
    <row r="20" spans="1:18" x14ac:dyDescent="0.25">
      <c r="A20" s="8"/>
      <c r="B20" s="9"/>
      <c r="C20" s="9"/>
      <c r="D20" s="10"/>
    </row>
    <row r="21" spans="1:18" x14ac:dyDescent="0.25">
      <c r="A21" t="s">
        <v>6</v>
      </c>
    </row>
    <row r="23" spans="1:18" x14ac:dyDescent="0.25">
      <c r="A23" s="2"/>
      <c r="B23" s="11"/>
      <c r="C23" s="11"/>
      <c r="D23" s="12"/>
    </row>
    <row r="24" spans="1:18" x14ac:dyDescent="0.25">
      <c r="A24" s="5" t="s">
        <v>7</v>
      </c>
      <c r="B24" s="13">
        <v>14</v>
      </c>
      <c r="C24" s="13" t="s">
        <v>8</v>
      </c>
      <c r="D24" s="14"/>
    </row>
    <row r="25" spans="1:18" x14ac:dyDescent="0.25">
      <c r="A25" s="5" t="s">
        <v>9</v>
      </c>
      <c r="B25" s="15">
        <v>1.0000000000000011E-2</v>
      </c>
      <c r="C25" s="13" t="s">
        <v>10</v>
      </c>
      <c r="D25" s="14"/>
    </row>
    <row r="26" spans="1:18" x14ac:dyDescent="0.25">
      <c r="A26" s="8"/>
      <c r="B26" s="16"/>
      <c r="C26" s="16"/>
      <c r="D26" s="17"/>
    </row>
    <row r="29" spans="1:18" x14ac:dyDescent="0.25">
      <c r="A29" s="18" t="s">
        <v>11</v>
      </c>
      <c r="B29" s="29">
        <v>58.015999999999998</v>
      </c>
      <c r="C29" s="18" t="s">
        <v>12</v>
      </c>
      <c r="D29" s="18"/>
      <c r="E29" s="18"/>
      <c r="F29" s="18"/>
      <c r="G29" t="str">
        <f>IF(AND($B$29&gt;=29, $B$29&lt;=110), "", "Invalid value! Calculated values below may not be valid for this value.")</f>
        <v/>
      </c>
    </row>
    <row r="31" spans="1:18" ht="31.5" hidden="1" x14ac:dyDescent="0.5">
      <c r="A31" s="1" t="s">
        <v>13</v>
      </c>
      <c r="B31" s="1"/>
    </row>
    <row r="32" spans="1:18" hidden="1" x14ac:dyDescent="0.25">
      <c r="A32" s="2"/>
      <c r="B32" s="19" t="s">
        <v>14</v>
      </c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20"/>
    </row>
    <row r="33" spans="1:18" hidden="1" x14ac:dyDescent="0.25">
      <c r="A33" s="21" t="s">
        <v>15</v>
      </c>
      <c r="B33" s="22">
        <v>8</v>
      </c>
      <c r="C33" s="22">
        <v>8.8000000000000007</v>
      </c>
      <c r="D33" s="22">
        <v>9.6</v>
      </c>
      <c r="E33" s="22">
        <v>10.4</v>
      </c>
      <c r="F33" s="22">
        <v>11.2</v>
      </c>
      <c r="G33" s="22">
        <v>12</v>
      </c>
      <c r="H33" s="22">
        <v>12.8</v>
      </c>
      <c r="I33" s="22">
        <v>13.6</v>
      </c>
      <c r="J33" s="22">
        <v>14</v>
      </c>
      <c r="K33" s="22">
        <v>14.4</v>
      </c>
      <c r="L33" s="22">
        <v>15.2</v>
      </c>
      <c r="M33" s="22">
        <v>16</v>
      </c>
      <c r="N33" s="22">
        <v>16.8</v>
      </c>
      <c r="O33" s="22">
        <v>17.600000000000001</v>
      </c>
      <c r="P33" s="22">
        <v>18.399999999999999</v>
      </c>
      <c r="Q33" s="22">
        <v>19.2</v>
      </c>
      <c r="R33" s="23">
        <v>20</v>
      </c>
    </row>
    <row r="34" spans="1:18" hidden="1" x14ac:dyDescent="0.25">
      <c r="A34" s="5">
        <v>29</v>
      </c>
      <c r="B34" s="6">
        <v>3.3043837785053398</v>
      </c>
      <c r="C34" s="6">
        <v>2.741308813500996</v>
      </c>
      <c r="D34" s="6">
        <v>2.288173798448633</v>
      </c>
      <c r="E34" s="6">
        <v>1.93607867338469</v>
      </c>
      <c r="F34" s="6">
        <v>1.666284716348674</v>
      </c>
      <c r="G34" s="6">
        <v>1.458732144274304</v>
      </c>
      <c r="H34" s="6">
        <v>1.3078077385731679</v>
      </c>
      <c r="I34" s="6">
        <v>1.193441088555441</v>
      </c>
      <c r="J34" s="6">
        <v>1.1473134024980189</v>
      </c>
      <c r="K34" s="6">
        <v>1.108724166545235</v>
      </c>
      <c r="L34" s="6">
        <v>1.0441437022969591</v>
      </c>
      <c r="M34" s="6">
        <v>0.99190539674332778</v>
      </c>
      <c r="N34" s="6">
        <v>0.94786406358542419</v>
      </c>
      <c r="O34" s="6">
        <v>0.90725480841648043</v>
      </c>
      <c r="P34" s="6">
        <v>0.86851634556278023</v>
      </c>
      <c r="Q34" s="6">
        <v>0.8313608564936894</v>
      </c>
      <c r="R34" s="7">
        <v>0.79690481642637068</v>
      </c>
    </row>
    <row r="35" spans="1:18" hidden="1" x14ac:dyDescent="0.25">
      <c r="A35" s="5">
        <v>34.4</v>
      </c>
      <c r="B35" s="6">
        <v>3.4403294666508661</v>
      </c>
      <c r="C35" s="6">
        <v>2.8516281381742679</v>
      </c>
      <c r="D35" s="6">
        <v>2.3765259262452672</v>
      </c>
      <c r="E35" s="6">
        <v>2.0061447258986589</v>
      </c>
      <c r="F35" s="6">
        <v>1.721423808512146</v>
      </c>
      <c r="G35" s="6">
        <v>1.501783789361939</v>
      </c>
      <c r="H35" s="6">
        <v>1.341743179855007</v>
      </c>
      <c r="I35" s="6">
        <v>1.220514372648321</v>
      </c>
      <c r="J35" s="6">
        <v>1.171727692145504</v>
      </c>
      <c r="K35" s="6">
        <v>1.131094201732775</v>
      </c>
      <c r="L35" s="6">
        <v>1.0636473902009791</v>
      </c>
      <c r="M35" s="6">
        <v>1.0099771306597081</v>
      </c>
      <c r="N35" s="6">
        <v>0.96583578014229243</v>
      </c>
      <c r="O35" s="6">
        <v>0.92597543425188233</v>
      </c>
      <c r="P35" s="6">
        <v>0.88862257565000335</v>
      </c>
      <c r="Q35" s="6">
        <v>0.85316737914419227</v>
      </c>
      <c r="R35" s="7">
        <v>0.82044090495726141</v>
      </c>
    </row>
    <row r="36" spans="1:18" hidden="1" x14ac:dyDescent="0.25">
      <c r="A36" s="5">
        <v>39.799999999999997</v>
      </c>
      <c r="B36" s="6">
        <v>3.5762751547964098</v>
      </c>
      <c r="C36" s="6">
        <v>2.961947462847569</v>
      </c>
      <c r="D36" s="6">
        <v>2.4648780540419581</v>
      </c>
      <c r="E36" s="6">
        <v>2.0762107784127268</v>
      </c>
      <c r="F36" s="6">
        <v>1.7765629006757759</v>
      </c>
      <c r="G36" s="6">
        <v>1.5448354344498081</v>
      </c>
      <c r="H36" s="6">
        <v>1.375678621137173</v>
      </c>
      <c r="I36" s="6">
        <v>1.247587656741636</v>
      </c>
      <c r="J36" s="6">
        <v>1.196141981793484</v>
      </c>
      <c r="K36" s="6">
        <v>1.153464236920875</v>
      </c>
      <c r="L36" s="6">
        <v>1.083151078105701</v>
      </c>
      <c r="M36" s="6">
        <v>1.028048864576947</v>
      </c>
      <c r="N36" s="6">
        <v>0.98380749670019396</v>
      </c>
      <c r="O36" s="6">
        <v>0.94469606008850759</v>
      </c>
      <c r="P36" s="6">
        <v>0.90872880573865633</v>
      </c>
      <c r="Q36" s="6">
        <v>0.87497390179634826</v>
      </c>
      <c r="R36" s="7">
        <v>0.84397699349004385</v>
      </c>
    </row>
    <row r="37" spans="1:18" hidden="1" x14ac:dyDescent="0.25">
      <c r="A37" s="5">
        <v>45.2</v>
      </c>
      <c r="B37" s="6">
        <v>3.7122208429629349</v>
      </c>
      <c r="C37" s="6">
        <v>3.072266787532679</v>
      </c>
      <c r="D37" s="6">
        <v>2.553230181844516</v>
      </c>
      <c r="E37" s="6">
        <v>2.146276830930224</v>
      </c>
      <c r="F37" s="6">
        <v>1.8317019928438949</v>
      </c>
      <c r="G37" s="6">
        <v>1.5878870795464579</v>
      </c>
      <c r="H37" s="6">
        <v>1.4096140624361819</v>
      </c>
      <c r="I37" s="6">
        <v>1.274660940863086</v>
      </c>
      <c r="J37" s="6">
        <v>1.220556271476458</v>
      </c>
      <c r="K37" s="6">
        <v>1.1758342721519051</v>
      </c>
      <c r="L37" s="6">
        <v>1.102654766071649</v>
      </c>
      <c r="M37" s="6">
        <v>1.0461205985769371</v>
      </c>
      <c r="N37" s="6">
        <v>1.001779213366141</v>
      </c>
      <c r="O37" s="6">
        <v>0.96341668606170883</v>
      </c>
      <c r="P37" s="6">
        <v>0.92883503599590911</v>
      </c>
      <c r="Q37" s="6">
        <v>0.89678042465263286</v>
      </c>
      <c r="R37" s="7">
        <v>0.86751308226571211</v>
      </c>
    </row>
    <row r="38" spans="1:18" hidden="1" x14ac:dyDescent="0.25">
      <c r="A38" s="5">
        <v>50.6</v>
      </c>
      <c r="B38" s="6">
        <v>3.848166531175599</v>
      </c>
      <c r="C38" s="6">
        <v>3.1825861122437562</v>
      </c>
      <c r="D38" s="6">
        <v>2.64158230965998</v>
      </c>
      <c r="E38" s="6">
        <v>2.216342883455257</v>
      </c>
      <c r="F38" s="6">
        <v>1.8868410850218851</v>
      </c>
      <c r="G38" s="6">
        <v>1.6309387246624161</v>
      </c>
      <c r="H38" s="6">
        <v>1.443549503772229</v>
      </c>
      <c r="I38" s="6">
        <v>1.301734225046407</v>
      </c>
      <c r="J38" s="6">
        <v>1.2449705612363859</v>
      </c>
      <c r="K38" s="6">
        <v>1.1982043074773401</v>
      </c>
      <c r="L38" s="6">
        <v>1.1221584541722349</v>
      </c>
      <c r="M38" s="6">
        <v>1.0641923327589</v>
      </c>
      <c r="N38" s="6">
        <v>1.019750930269687</v>
      </c>
      <c r="O38" s="6">
        <v>0.9821373123352477</v>
      </c>
      <c r="P38" s="6">
        <v>0.9489412666239212</v>
      </c>
      <c r="Q38" s="6">
        <v>0.91858694795780793</v>
      </c>
      <c r="R38" s="7">
        <v>0.89104917157549934</v>
      </c>
    </row>
    <row r="39" spans="1:18" hidden="1" x14ac:dyDescent="0.25">
      <c r="A39" s="5">
        <v>56</v>
      </c>
      <c r="B39" s="6">
        <v>3.9841122193882641</v>
      </c>
      <c r="C39" s="6">
        <v>3.292905436954833</v>
      </c>
      <c r="D39" s="6">
        <v>2.7299344374754422</v>
      </c>
      <c r="E39" s="6">
        <v>2.286408935980293</v>
      </c>
      <c r="F39" s="6">
        <v>1.941980177199875</v>
      </c>
      <c r="G39" s="6">
        <v>1.673990369778374</v>
      </c>
      <c r="H39" s="6">
        <v>1.477484945108277</v>
      </c>
      <c r="I39" s="6">
        <v>1.328807509229728</v>
      </c>
      <c r="J39" s="6">
        <v>1.2693848509963139</v>
      </c>
      <c r="K39" s="6">
        <v>1.220574342802776</v>
      </c>
      <c r="L39" s="6">
        <v>1.1416621422728219</v>
      </c>
      <c r="M39" s="6">
        <v>1.082264066940863</v>
      </c>
      <c r="N39" s="6">
        <v>1.037722647173233</v>
      </c>
      <c r="O39" s="6">
        <v>1.000857938608787</v>
      </c>
      <c r="P39" s="6">
        <v>0.96904749725193329</v>
      </c>
      <c r="Q39" s="6">
        <v>0.94039347126298312</v>
      </c>
      <c r="R39" s="7">
        <v>0.91458526088528658</v>
      </c>
    </row>
    <row r="40" spans="1:18" hidden="1" x14ac:dyDescent="0.25">
      <c r="A40" s="5">
        <v>61.400000000000013</v>
      </c>
      <c r="B40" s="6">
        <v>4.120057907755915</v>
      </c>
      <c r="C40" s="6">
        <v>3.4032247617793301</v>
      </c>
      <c r="D40" s="6">
        <v>2.8182865653692359</v>
      </c>
      <c r="E40" s="6">
        <v>2.356474988555588</v>
      </c>
      <c r="F40" s="6">
        <v>1.9971192694070701</v>
      </c>
      <c r="G40" s="6">
        <v>1.717042014908962</v>
      </c>
      <c r="H40" s="6">
        <v>1.5114203864519351</v>
      </c>
      <c r="I40" s="6">
        <v>1.3558807934201209</v>
      </c>
      <c r="J40" s="6">
        <v>1.2937991407654721</v>
      </c>
      <c r="K40" s="6">
        <v>1.2429443781417631</v>
      </c>
      <c r="L40" s="6">
        <v>1.161165830400452</v>
      </c>
      <c r="M40" s="6">
        <v>1.1003358011698461</v>
      </c>
      <c r="N40" s="6">
        <v>1.0556943641513321</v>
      </c>
      <c r="O40" s="6">
        <v>1.0195785649908859</v>
      </c>
      <c r="P40" s="6">
        <v>0.98915372802953883</v>
      </c>
      <c r="Q40" s="6">
        <v>0.96219999476579887</v>
      </c>
      <c r="R40" s="7">
        <v>0.93812135044723222</v>
      </c>
    </row>
    <row r="41" spans="1:18" hidden="1" x14ac:dyDescent="0.25">
      <c r="A41" s="5">
        <v>66.800000000000011</v>
      </c>
      <c r="B41" s="6">
        <v>4.2560035962158969</v>
      </c>
      <c r="C41" s="6">
        <v>3.5135440866713958</v>
      </c>
      <c r="D41" s="6">
        <v>2.906638693309695</v>
      </c>
      <c r="E41" s="6">
        <v>2.4265410411608239</v>
      </c>
      <c r="F41" s="6">
        <v>2.0522583616316639</v>
      </c>
      <c r="G41" s="6">
        <v>1.7600936600482671</v>
      </c>
      <c r="H41" s="6">
        <v>1.5453558278001269</v>
      </c>
      <c r="I41" s="6">
        <v>1.382954077614726</v>
      </c>
      <c r="J41" s="6">
        <v>1.318213430540127</v>
      </c>
      <c r="K41" s="6">
        <v>1.2653144134888219</v>
      </c>
      <c r="L41" s="6">
        <v>1.1806695185441931</v>
      </c>
      <c r="M41" s="6">
        <v>1.118407535426841</v>
      </c>
      <c r="N41" s="6">
        <v>1.073666081173845</v>
      </c>
      <c r="O41" s="6">
        <v>1.0382991914376589</v>
      </c>
      <c r="P41" s="6">
        <v>1.0092599588962641</v>
      </c>
      <c r="Q41" s="6">
        <v>0.98400651838635822</v>
      </c>
      <c r="R41" s="7">
        <v>0.9616574401593998</v>
      </c>
    </row>
    <row r="42" spans="1:18" hidden="1" x14ac:dyDescent="0.25">
      <c r="A42" s="5">
        <v>72.2</v>
      </c>
      <c r="B42" s="6">
        <v>4.3919492846758788</v>
      </c>
      <c r="C42" s="6">
        <v>3.623863411563462</v>
      </c>
      <c r="D42" s="6">
        <v>2.994990821250155</v>
      </c>
      <c r="E42" s="6">
        <v>2.4966070937660612</v>
      </c>
      <c r="F42" s="6">
        <v>2.107397453856259</v>
      </c>
      <c r="G42" s="6">
        <v>1.803145305187571</v>
      </c>
      <c r="H42" s="6">
        <v>1.579291269148319</v>
      </c>
      <c r="I42" s="6">
        <v>1.410027361809332</v>
      </c>
      <c r="J42" s="6">
        <v>1.3426277203147829</v>
      </c>
      <c r="K42" s="6">
        <v>1.2876844488358821</v>
      </c>
      <c r="L42" s="6">
        <v>1.2001732066879349</v>
      </c>
      <c r="M42" s="6">
        <v>1.1364792696838371</v>
      </c>
      <c r="N42" s="6">
        <v>1.0916377981963581</v>
      </c>
      <c r="O42" s="6">
        <v>1.057019817884433</v>
      </c>
      <c r="P42" s="6">
        <v>1.0293661897629891</v>
      </c>
      <c r="Q42" s="6">
        <v>1.005813042006918</v>
      </c>
      <c r="R42" s="7">
        <v>0.98519352987156739</v>
      </c>
    </row>
    <row r="43" spans="1:18" hidden="1" x14ac:dyDescent="0.25">
      <c r="A43" s="5">
        <v>77.599999999999994</v>
      </c>
      <c r="B43" s="6">
        <v>4.527894973655715</v>
      </c>
      <c r="C43" s="6">
        <v>3.7341827368781839</v>
      </c>
      <c r="D43" s="6">
        <v>3.0833429495257971</v>
      </c>
      <c r="E43" s="6">
        <v>2.5666731466295438</v>
      </c>
      <c r="F43" s="6">
        <v>2.1625365462726971</v>
      </c>
      <c r="G43" s="6">
        <v>1.8461969504620419</v>
      </c>
      <c r="H43" s="6">
        <v>1.6132267105863449</v>
      </c>
      <c r="I43" s="6">
        <v>1.4371006460581659</v>
      </c>
      <c r="J43" s="6">
        <v>1.36704201012951</v>
      </c>
      <c r="K43" s="6">
        <v>1.3100544842120949</v>
      </c>
      <c r="L43" s="6">
        <v>1.2196768948462939</v>
      </c>
      <c r="M43" s="6">
        <v>1.1545510039506379</v>
      </c>
      <c r="N43" s="6">
        <v>1.109609515235207</v>
      </c>
      <c r="O43" s="6">
        <v>1.075740444363801</v>
      </c>
      <c r="P43" s="6">
        <v>1.049472420689094</v>
      </c>
      <c r="Q43" s="6">
        <v>1.0276195657241891</v>
      </c>
      <c r="R43" s="7">
        <v>1.008729619727506</v>
      </c>
    </row>
    <row r="44" spans="1:18" hidden="1" x14ac:dyDescent="0.25">
      <c r="A44" s="5">
        <v>83</v>
      </c>
      <c r="B44" s="6">
        <v>4.6638406626682984</v>
      </c>
      <c r="C44" s="6">
        <v>3.8445020622195312</v>
      </c>
      <c r="D44" s="6">
        <v>3.1716950778225539</v>
      </c>
      <c r="E44" s="6">
        <v>2.6367391995092948</v>
      </c>
      <c r="F44" s="6">
        <v>2.2176756387012189</v>
      </c>
      <c r="G44" s="6">
        <v>1.889248595745028</v>
      </c>
      <c r="H44" s="6">
        <v>1.6471621520300299</v>
      </c>
      <c r="I44" s="6">
        <v>1.464173930310416</v>
      </c>
      <c r="J44" s="6">
        <v>1.3914562999467619</v>
      </c>
      <c r="K44" s="6">
        <v>1.3324245195901441</v>
      </c>
      <c r="L44" s="6">
        <v>1.239180583005574</v>
      </c>
      <c r="M44" s="6">
        <v>1.172622738218057</v>
      </c>
      <c r="N44" s="6">
        <v>1.1275812322750851</v>
      </c>
      <c r="O44" s="6">
        <v>1.094461070845222</v>
      </c>
      <c r="P44" s="6">
        <v>1.0695786516189389</v>
      </c>
      <c r="Q44" s="6">
        <v>1.0494260894475529</v>
      </c>
      <c r="R44" s="7">
        <v>1.0322657095925021</v>
      </c>
    </row>
    <row r="45" spans="1:18" hidden="1" x14ac:dyDescent="0.25">
      <c r="A45" s="5">
        <v>88.4</v>
      </c>
      <c r="B45" s="6">
        <v>4.7997863519313544</v>
      </c>
      <c r="C45" s="6">
        <v>3.9548213877755991</v>
      </c>
      <c r="D45" s="6">
        <v>3.2600472063009129</v>
      </c>
      <c r="E45" s="6">
        <v>2.7068052525403821</v>
      </c>
      <c r="F45" s="6">
        <v>2.2728147312536682</v>
      </c>
      <c r="G45" s="6">
        <v>1.932300241127163</v>
      </c>
      <c r="H45" s="6">
        <v>1.681097593551161</v>
      </c>
      <c r="I45" s="6">
        <v>1.4912472146210409</v>
      </c>
      <c r="J45" s="6">
        <v>1.415870589813842</v>
      </c>
      <c r="K45" s="6">
        <v>1.3547945550103511</v>
      </c>
      <c r="L45" s="6">
        <v>1.2586842711936479</v>
      </c>
      <c r="M45" s="6">
        <v>1.1906944725035411</v>
      </c>
      <c r="N45" s="6">
        <v>1.145552949325374</v>
      </c>
      <c r="O45" s="6">
        <v>1.1131816973320321</v>
      </c>
      <c r="P45" s="6">
        <v>1.0896848825520049</v>
      </c>
      <c r="Q45" s="6">
        <v>1.0712326131748211</v>
      </c>
      <c r="R45" s="7">
        <v>1.055801799464722</v>
      </c>
    </row>
    <row r="46" spans="1:18" hidden="1" x14ac:dyDescent="0.25">
      <c r="A46" s="5">
        <v>93.800000000000011</v>
      </c>
      <c r="B46" s="6">
        <v>4.9357320419269008</v>
      </c>
      <c r="C46" s="6">
        <v>4.065140713959603</v>
      </c>
      <c r="D46" s="6">
        <v>3.3483993353103529</v>
      </c>
      <c r="E46" s="6">
        <v>2.7768713060140429</v>
      </c>
      <c r="F46" s="6">
        <v>2.327953824168528</v>
      </c>
      <c r="G46" s="6">
        <v>1.975351886799249</v>
      </c>
      <c r="H46" s="6">
        <v>1.715033035298775</v>
      </c>
      <c r="I46" s="6">
        <v>1.5183204991023811</v>
      </c>
      <c r="J46" s="6">
        <v>1.440284879826639</v>
      </c>
      <c r="K46" s="6">
        <v>1.377164590553845</v>
      </c>
      <c r="L46" s="6">
        <v>1.278187959465932</v>
      </c>
      <c r="M46" s="6">
        <v>1.2087662068418541</v>
      </c>
      <c r="N46" s="6">
        <v>1.163524666406109</v>
      </c>
      <c r="O46" s="6">
        <v>1.1319023238346</v>
      </c>
      <c r="P46" s="6">
        <v>1.1097911134944911</v>
      </c>
      <c r="Q46" s="6">
        <v>1.0930391369135051</v>
      </c>
      <c r="R46" s="7">
        <v>1.079337889358073</v>
      </c>
    </row>
    <row r="47" spans="1:18" hidden="1" x14ac:dyDescent="0.25">
      <c r="A47" s="5">
        <v>99.2</v>
      </c>
      <c r="B47" s="6">
        <v>5.0716777319224473</v>
      </c>
      <c r="C47" s="6">
        <v>4.1754600401436059</v>
      </c>
      <c r="D47" s="6">
        <v>3.4367514643197929</v>
      </c>
      <c r="E47" s="6">
        <v>2.8469373594877041</v>
      </c>
      <c r="F47" s="6">
        <v>2.3830929170833892</v>
      </c>
      <c r="G47" s="6">
        <v>2.018403532471337</v>
      </c>
      <c r="H47" s="6">
        <v>1.74896847704639</v>
      </c>
      <c r="I47" s="6">
        <v>1.5453937835837219</v>
      </c>
      <c r="J47" s="6">
        <v>1.464699169839436</v>
      </c>
      <c r="K47" s="6">
        <v>1.39953462609734</v>
      </c>
      <c r="L47" s="6">
        <v>1.297691647738215</v>
      </c>
      <c r="M47" s="6">
        <v>1.2268379411801671</v>
      </c>
      <c r="N47" s="6">
        <v>1.181496383486843</v>
      </c>
      <c r="O47" s="6">
        <v>1.150622950337167</v>
      </c>
      <c r="P47" s="6">
        <v>1.1298973444369771</v>
      </c>
      <c r="Q47" s="6">
        <v>1.1148456606521899</v>
      </c>
      <c r="R47" s="7">
        <v>1.1028739792514231</v>
      </c>
    </row>
    <row r="48" spans="1:18" hidden="1" x14ac:dyDescent="0.25">
      <c r="A48" s="5">
        <v>104.6</v>
      </c>
      <c r="B48" s="6">
        <v>5.2076234227931799</v>
      </c>
      <c r="C48" s="6">
        <v>4.2857793671019309</v>
      </c>
      <c r="D48" s="6">
        <v>3.525103594008574</v>
      </c>
      <c r="E48" s="6">
        <v>2.9170034135520941</v>
      </c>
      <c r="F48" s="6">
        <v>2.4382320105067392</v>
      </c>
      <c r="G48" s="6">
        <v>2.061455178575553</v>
      </c>
      <c r="H48" s="6">
        <v>1.7829039191566329</v>
      </c>
      <c r="I48" s="6">
        <v>1.572467068364072</v>
      </c>
      <c r="J48" s="6">
        <v>1.4891134601216429</v>
      </c>
      <c r="K48" s="6">
        <v>1.421904661882601</v>
      </c>
      <c r="L48" s="6">
        <v>1.3171953362013891</v>
      </c>
      <c r="M48" s="6">
        <v>1.244909675664378</v>
      </c>
      <c r="N48" s="6">
        <v>1.1994681006753369</v>
      </c>
      <c r="O48" s="6">
        <v>1.169343576915238</v>
      </c>
      <c r="P48" s="6">
        <v>1.150003575429088</v>
      </c>
      <c r="Q48" s="6">
        <v>1.1366521844209869</v>
      </c>
      <c r="R48" s="7">
        <v>1.1264100691612571</v>
      </c>
    </row>
    <row r="49" spans="1:18" hidden="1" x14ac:dyDescent="0.25">
      <c r="A49" s="8">
        <v>110</v>
      </c>
      <c r="B49" s="9">
        <v>5.3435691143271367</v>
      </c>
      <c r="C49" s="9">
        <v>4.3960986946470442</v>
      </c>
      <c r="D49" s="9">
        <v>3.6134557242121672</v>
      </c>
      <c r="E49" s="9">
        <v>2.9870694680641479</v>
      </c>
      <c r="F49" s="9">
        <v>2.493371104315429</v>
      </c>
      <c r="G49" s="9">
        <v>2.104506825007241</v>
      </c>
      <c r="H49" s="9">
        <v>1.8168393615416809</v>
      </c>
      <c r="I49" s="9">
        <v>1.599540353371016</v>
      </c>
      <c r="J49" s="9">
        <v>1.5135277506080109</v>
      </c>
      <c r="K49" s="9">
        <v>1.4442746978510761</v>
      </c>
      <c r="L49" s="9">
        <v>1.3366990248092221</v>
      </c>
      <c r="M49" s="9">
        <v>1.262981410259151</v>
      </c>
      <c r="N49" s="9">
        <v>1.2174398179454931</v>
      </c>
      <c r="O49" s="9">
        <v>1.1880642035505271</v>
      </c>
      <c r="P49" s="9">
        <v>1.1701098064588049</v>
      </c>
      <c r="Q49" s="9">
        <v>1.1584587082126061</v>
      </c>
      <c r="R49" s="10">
        <v>1.1499461590835811</v>
      </c>
    </row>
    <row r="50" spans="1:18" hidden="1" x14ac:dyDescent="0.25"/>
    <row r="51" spans="1:18" ht="31.5" hidden="1" x14ac:dyDescent="0.5">
      <c r="A51" s="1" t="s">
        <v>16</v>
      </c>
      <c r="B51" s="1"/>
    </row>
    <row r="52" spans="1:18" hidden="1" x14ac:dyDescent="0.25">
      <c r="A52" s="2"/>
      <c r="B52" s="20" t="s">
        <v>14</v>
      </c>
    </row>
    <row r="53" spans="1:18" hidden="1" x14ac:dyDescent="0.25">
      <c r="A53" s="21" t="s">
        <v>15</v>
      </c>
      <c r="B53" s="23">
        <v>14</v>
      </c>
    </row>
    <row r="54" spans="1:18" hidden="1" x14ac:dyDescent="0.25">
      <c r="A54" s="5">
        <v>29</v>
      </c>
      <c r="B54" s="7">
        <v>864.12305464781195</v>
      </c>
    </row>
    <row r="55" spans="1:18" hidden="1" x14ac:dyDescent="0.25">
      <c r="A55" s="5">
        <v>34.4</v>
      </c>
      <c r="B55" s="7">
        <v>949.49773004021495</v>
      </c>
    </row>
    <row r="56" spans="1:18" hidden="1" x14ac:dyDescent="0.25">
      <c r="A56" s="5">
        <v>39.799999999999997</v>
      </c>
      <c r="B56" s="7">
        <v>1034.8410276771849</v>
      </c>
    </row>
    <row r="57" spans="1:18" hidden="1" x14ac:dyDescent="0.25">
      <c r="A57" s="5">
        <v>45.2</v>
      </c>
      <c r="B57" s="7">
        <v>1113.725118607211</v>
      </c>
    </row>
    <row r="58" spans="1:18" hidden="1" x14ac:dyDescent="0.25">
      <c r="A58" s="5">
        <v>50.6</v>
      </c>
      <c r="B58" s="7">
        <v>1178.4050772527701</v>
      </c>
    </row>
    <row r="59" spans="1:18" hidden="1" x14ac:dyDescent="0.25">
      <c r="A59" s="5">
        <v>56</v>
      </c>
      <c r="B59" s="7">
        <v>1243.0850358983289</v>
      </c>
    </row>
    <row r="60" spans="1:18" hidden="1" x14ac:dyDescent="0.25">
      <c r="A60" s="5">
        <v>61.400000000000013</v>
      </c>
      <c r="B60" s="7">
        <v>1295.703398695355</v>
      </c>
    </row>
    <row r="61" spans="1:18" hidden="1" x14ac:dyDescent="0.25">
      <c r="A61" s="5">
        <v>66.800000000000011</v>
      </c>
      <c r="B61" s="7">
        <v>1341.1361299230409</v>
      </c>
    </row>
    <row r="62" spans="1:18" hidden="1" x14ac:dyDescent="0.25">
      <c r="A62" s="5">
        <v>72.2</v>
      </c>
      <c r="B62" s="7">
        <v>1386.5688611507269</v>
      </c>
    </row>
    <row r="63" spans="1:18" hidden="1" x14ac:dyDescent="0.25">
      <c r="A63" s="5">
        <v>77.599999999999994</v>
      </c>
      <c r="B63" s="7">
        <v>1416.0732992307601</v>
      </c>
    </row>
    <row r="64" spans="1:18" hidden="1" x14ac:dyDescent="0.25">
      <c r="A64" s="5">
        <v>83</v>
      </c>
      <c r="B64" s="7">
        <v>1444.5743802621221</v>
      </c>
    </row>
    <row r="65" spans="1:17" hidden="1" x14ac:dyDescent="0.25">
      <c r="A65" s="5">
        <v>88.4</v>
      </c>
      <c r="B65" s="7">
        <v>1469.5802665376279</v>
      </c>
    </row>
    <row r="66" spans="1:17" hidden="1" x14ac:dyDescent="0.25">
      <c r="A66" s="5">
        <v>93.800000000000011</v>
      </c>
      <c r="B66" s="7">
        <v>1484.3647402422289</v>
      </c>
    </row>
    <row r="67" spans="1:17" hidden="1" x14ac:dyDescent="0.25">
      <c r="A67" s="5">
        <v>99.2</v>
      </c>
      <c r="B67" s="7">
        <v>1499.1492139468301</v>
      </c>
    </row>
    <row r="68" spans="1:17" hidden="1" x14ac:dyDescent="0.25">
      <c r="A68" s="5">
        <v>104.6</v>
      </c>
      <c r="B68" s="7">
        <v>1508.4711603288711</v>
      </c>
    </row>
    <row r="69" spans="1:17" hidden="1" x14ac:dyDescent="0.25">
      <c r="A69" s="8">
        <v>110</v>
      </c>
      <c r="B69" s="10">
        <v>1513.653535224284</v>
      </c>
    </row>
    <row r="70" spans="1:17" hidden="1" x14ac:dyDescent="0.25"/>
    <row r="71" spans="1:17" hidden="1" x14ac:dyDescent="0.25"/>
    <row r="72" spans="1:17" ht="28.9" customHeight="1" x14ac:dyDescent="0.5">
      <c r="A72" s="1" t="s">
        <v>17</v>
      </c>
    </row>
    <row r="73" spans="1:17" x14ac:dyDescent="0.25">
      <c r="A73" s="2"/>
      <c r="B73" s="11"/>
      <c r="C73" s="11"/>
      <c r="D73" s="12"/>
    </row>
    <row r="74" spans="1:17" x14ac:dyDescent="0.25">
      <c r="A74" s="5" t="s">
        <v>18</v>
      </c>
      <c r="B74" s="13">
        <f ca="1">FORECAST( $B$29, OFFSET(B54:B69,MATCH($B$29,A54:A69,1)-1,0,2), OFFSET(A54:A69,MATCH($B$29,A54:A69,1)-1,0,2) ) / 10.5</f>
        <v>120.25992615960811</v>
      </c>
      <c r="C74" s="13" t="s">
        <v>19</v>
      </c>
      <c r="D74" s="14"/>
    </row>
    <row r="75" spans="1:17" x14ac:dyDescent="0.25">
      <c r="A75" s="5" t="s">
        <v>20</v>
      </c>
      <c r="B75" s="13">
        <f ca="1">FORECAST( $B$29, OFFSET(B54:B69,MATCH($B$29,A54:A69,1)-1,0,2), OFFSET(A54:A69,MATCH($B$29,A54:A69,1)-1,0,2) )</f>
        <v>1262.7292246758852</v>
      </c>
      <c r="C75" s="13" t="s">
        <v>21</v>
      </c>
      <c r="D75" s="14"/>
    </row>
    <row r="76" spans="1:17" x14ac:dyDescent="0.25">
      <c r="A76" s="8"/>
      <c r="B76" s="16"/>
      <c r="C76" s="16"/>
      <c r="D76" s="17"/>
    </row>
    <row r="79" spans="1:17" ht="28.9" customHeight="1" x14ac:dyDescent="0.5">
      <c r="A79" s="1" t="s">
        <v>22</v>
      </c>
    </row>
    <row r="80" spans="1:17" x14ac:dyDescent="0.25">
      <c r="A80" s="24" t="s">
        <v>14</v>
      </c>
      <c r="B80" s="25">
        <v>8</v>
      </c>
      <c r="C80" s="25">
        <v>8.8000000000000007</v>
      </c>
      <c r="D80" s="25">
        <v>9.6</v>
      </c>
      <c r="E80" s="25">
        <v>10.4</v>
      </c>
      <c r="F80" s="25">
        <v>11.2</v>
      </c>
      <c r="G80" s="25">
        <v>12</v>
      </c>
      <c r="H80" s="25">
        <v>12.8</v>
      </c>
      <c r="I80" s="25">
        <v>13.6</v>
      </c>
      <c r="J80" s="25">
        <v>14.4</v>
      </c>
      <c r="K80" s="25">
        <v>15.2</v>
      </c>
      <c r="L80" s="25">
        <v>16</v>
      </c>
      <c r="M80" s="25">
        <v>16.8</v>
      </c>
      <c r="N80" s="25">
        <v>17.600000000000001</v>
      </c>
      <c r="O80" s="25">
        <v>18.399999999999999</v>
      </c>
      <c r="P80" s="25">
        <v>19.2</v>
      </c>
      <c r="Q80" s="26">
        <v>20</v>
      </c>
    </row>
    <row r="81" spans="1:17" x14ac:dyDescent="0.25">
      <c r="A81" s="8" t="s">
        <v>23</v>
      </c>
      <c r="B81" s="27">
        <f ca="1">FORECAST(
                $B$29,
                OFFSET(B34:B49,MATCH($B$29,A34:A49,1)-1,0,2),
                OFFSET(A34:A49,MATCH($B$29,A34:A49,1)-1,0,2)
                )</f>
        <v>4.0348652763788539</v>
      </c>
      <c r="C81" s="27">
        <f ca="1">FORECAST(
                $B$29,
                OFFSET(C34:C49,MATCH($B$29,A34:A49,1)-1,0,2),
                OFFSET(A34:A49,MATCH($B$29,A34:A49,1)-1,0,2)
                )</f>
        <v>3.3340913182226455</v>
      </c>
      <c r="D81" s="27">
        <f ca="1">FORECAST(
                $B$29,
                OFFSET(D34:D49,MATCH($B$29,A34:A49,1)-1,0,2),
                OFFSET(A34:A49,MATCH($B$29,A34:A49,1)-1,0,2)
                )</f>
        <v>2.7629192318891254</v>
      </c>
      <c r="E81" s="27">
        <f ca="1">FORECAST(
                $B$29,
                OFFSET(E34:E49,MATCH($B$29,A34:A49,1)-1,0,2),
                OFFSET(A34:A49,MATCH($B$29,A34:A49,1)-1,0,2)
                )</f>
        <v>2.3125669289417363</v>
      </c>
      <c r="F81" s="27">
        <f ca="1">FORECAST(
                $B$29,
                OFFSET(F34:F49,MATCH($B$29,A34:A49,1)-1,0,2),
                OFFSET(A34:A49,MATCH($B$29,A34:A49,1)-1,0,2)
                )</f>
        <v>1.9625654382905611</v>
      </c>
      <c r="G81" s="27">
        <f ca="1">FORECAST(
                $B$29,
                OFFSET(G34:G49,MATCH($B$29,A34:A49,1)-1,0,2),
                OFFSET(A34:A49,MATCH($B$29,A34:A49,1)-1,0,2)
                )</f>
        <v>1.6900629839604604</v>
      </c>
      <c r="H81" s="27">
        <f ca="1">FORECAST(
                $B$29,
                OFFSET(H34:H49,MATCH($B$29,A34:A49,1)-1,0,2),
                OFFSET(A34:A49,MATCH($B$29,A34:A49,1)-1,0,2)
                )</f>
        <v>1.4901541765432427</v>
      </c>
      <c r="I81" s="27">
        <f ca="1">FORECAST(
                $B$29,
                OFFSET(I34:I49,MATCH($B$29,A34:A49,1)-1,0,2),
                OFFSET(A34:A49,MATCH($B$29,A34:A49,1)-1,0,2)
                )</f>
        <v>1.3389148686608079</v>
      </c>
      <c r="J81" s="27">
        <f ca="1">FORECAST(
                $B$29,
                OFFSET(K34:K49,MATCH($B$29,A34:A49,1)-1,0,2),
                OFFSET(A34:A49,MATCH($B$29,A34:A49,1)-1,0,2)
                )</f>
        <v>1.2289258226626647</v>
      </c>
      <c r="K81" s="27">
        <f ca="1">FORECAST(
                $B$29,
                OFFSET(L34:L49,MATCH($B$29,A34:A49,1)-1,0,2),
                OFFSET(A34:A49,MATCH($B$29,A34:A49,1)-1,0,2)
                )</f>
        <v>1.148943519173804</v>
      </c>
      <c r="L81" s="27">
        <f ca="1">FORECAST(
                $B$29,
                OFFSET(M34:M49,MATCH($B$29,A34:A49,1)-1,0,2),
                OFFSET(A34:A49,MATCH($B$29,A34:A49,1)-1,0,2)
                )</f>
        <v>1.0890108477196834</v>
      </c>
      <c r="M81" s="27">
        <f ca="1">FORECAST(
                $B$29,
                OFFSET(N34:N49,MATCH($B$29,A34:A49,1)-1,0,2),
                OFFSET(A34:A49,MATCH($B$29,A34:A49,1)-1,0,2)
                )</f>
        <v>1.04443208817839</v>
      </c>
      <c r="N81" s="27">
        <f ca="1">FORECAST(
                $B$29,
                OFFSET(O34:O49,MATCH($B$29,A34:A49,1)-1,0,2),
                OFFSET(A34:A49,MATCH($B$29,A34:A49,1)-1,0,2)
                )</f>
        <v>1.0078469724581041</v>
      </c>
      <c r="O81" s="27">
        <f ca="1">FORECAST(
                $B$29,
                OFFSET(P34:P49,MATCH($B$29,A34:A49,1)-1,0,2),
                OFFSET(A34:A49,MATCH($B$29,A34:A49,1)-1,0,2)
                )</f>
        <v>0.97655382340890595</v>
      </c>
      <c r="P81" s="27">
        <f ca="1">FORECAST(
                $B$29,
                OFFSET(Q34:Q49,MATCH($B$29,A34:A49,1)-1,0,2),
                OFFSET(A34:A49,MATCH($B$29,A34:A49,1)-1,0,2)
                )</f>
        <v>0.94853457337070102</v>
      </c>
      <c r="Q81" s="28">
        <f ca="1">FORECAST(
                $B$29,
                OFFSET(R34:R49,MATCH($B$29,A34:A49,1)-1,0,2),
                OFFSET(A34:A49,MATCH($B$29,A34:A49,1)-1,0,2)
                )</f>
        <v>0.92337206765507962</v>
      </c>
    </row>
  </sheetData>
  <sheetProtection sheet="1" objects="1" scenarios="1"/>
  <conditionalFormatting sqref="A29:H29">
    <cfRule type="expression" dxfId="0" priority="1">
      <formula>NOT(AND($B$29&gt;=29, $B$29&lt;=110))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Holley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 Richards</dc:creator>
  <cp:lastModifiedBy>Simon Richards</cp:lastModifiedBy>
  <dcterms:created xsi:type="dcterms:W3CDTF">2023-02-21T02:56:23Z</dcterms:created>
  <dcterms:modified xsi:type="dcterms:W3CDTF">2023-03-09T22:00:52Z</dcterms:modified>
</cp:coreProperties>
</file>