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8- Product Managers\Injectors Online\Tuning Data\Tuning Data Locked\Holley\"/>
    </mc:Choice>
  </mc:AlternateContent>
  <xr:revisionPtr revIDLastSave="0" documentId="8_{356A7492-172F-4103-9C8F-FD7B28E090C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Holle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1" i="1" l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B75" i="1"/>
  <c r="B74" i="1"/>
  <c r="G29" i="1"/>
</calcChain>
</file>

<file path=xl/sharedStrings.xml><?xml version="1.0" encoding="utf-8"?>
<sst xmlns="http://schemas.openxmlformats.org/spreadsheetml/2006/main" count="28" uniqueCount="25">
  <si>
    <t>Holley</t>
  </si>
  <si>
    <t>Injector Type:</t>
  </si>
  <si>
    <t>HP1250S</t>
  </si>
  <si>
    <t>Matched Set:</t>
  </si>
  <si>
    <t>None selected</t>
  </si>
  <si>
    <t>Report Date:</t>
  </si>
  <si>
    <t>21/02/2023</t>
  </si>
  <si>
    <t>(c) Injectors Online Pty Ltd ATF Injectors Online Trust 2020</t>
  </si>
  <si>
    <t>Reference Voltage:</t>
  </si>
  <si>
    <t>V</t>
  </si>
  <si>
    <t>Minimum Pulse Width:</t>
  </si>
  <si>
    <t>ms</t>
  </si>
  <si>
    <t>Fuel Pressure [psi]</t>
  </si>
  <si>
    <t>Edit to update. Range: 29 to 110</t>
  </si>
  <si>
    <t>High Flow Offset [ms]</t>
  </si>
  <si>
    <t>Voltage [V]</t>
  </si>
  <si>
    <t>Differential Pressure [psi]</t>
  </si>
  <si>
    <t>High Flow Slope [cc/min]</t>
  </si>
  <si>
    <t>Injector Flow Rate</t>
  </si>
  <si>
    <t>Imperial</t>
  </si>
  <si>
    <t>lb/hr</t>
  </si>
  <si>
    <t>Metric</t>
  </si>
  <si>
    <t>cc/min</t>
  </si>
  <si>
    <t>Injector Offset</t>
  </si>
  <si>
    <t>Offset [ms]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</si>
</sst>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0.0000"/>
    <numFmt numFmtId="166" formatCode="0.###"/>
    <numFmt numFmtId="167" formatCode="0."/>
    <numFmt numFmtId="168" formatCode="0.0"/>
  </numFmts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2" borderId="4" xfId="0" applyNumberFormat="1" applyFont="1" applyFill="1" applyBorder="1"/>
    <xf numFmtId="164" fontId="0" fillId="3" borderId="0" xfId="0" applyNumberFormat="1" applyFill="1"/>
    <xf numFmtId="164" fontId="0" fillId="3" borderId="5" xfId="0" applyNumberFormat="1" applyFill="1" applyBorder="1"/>
    <xf numFmtId="164" fontId="2" fillId="2" borderId="6" xfId="0" applyNumberFormat="1" applyFont="1" applyFill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1" fontId="0" fillId="3" borderId="2" xfId="0" applyNumberFormat="1" applyFill="1" applyBorder="1"/>
    <xf numFmtId="1" fontId="0" fillId="3" borderId="3" xfId="0" applyNumberFormat="1" applyFill="1" applyBorder="1"/>
    <xf numFmtId="1" fontId="0" fillId="3" borderId="0" xfId="0" applyNumberFormat="1" applyFill="1"/>
    <xf numFmtId="1" fontId="0" fillId="3" borderId="5" xfId="0" applyNumberFormat="1" applyFill="1" applyBorder="1"/>
    <xf numFmtId="165" fontId="0" fillId="3" borderId="0" xfId="0" applyNumberFormat="1" applyFill="1"/>
    <xf numFmtId="1" fontId="0" fillId="3" borderId="7" xfId="0" applyNumberFormat="1" applyFill="1" applyBorder="1"/>
    <xf numFmtId="1" fontId="0" fillId="3" borderId="8" xfId="0" applyNumberFormat="1" applyFill="1" applyBorder="1"/>
    <xf numFmtId="166" fontId="2" fillId="4" borderId="9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164" fontId="2" fillId="2" borderId="12" xfId="0" applyNumberFormat="1" applyFont="1" applyFill="1" applyBorder="1"/>
    <xf numFmtId="168" fontId="2" fillId="2" borderId="13" xfId="0" applyNumberFormat="1" applyFont="1" applyFill="1" applyBorder="1"/>
    <xf numFmtId="168" fontId="2" fillId="2" borderId="14" xfId="0" applyNumberFormat="1" applyFont="1" applyFill="1" applyBorder="1"/>
    <xf numFmtId="168" fontId="2" fillId="2" borderId="15" xfId="0" applyNumberFormat="1" applyFont="1" applyFill="1" applyBorder="1"/>
    <xf numFmtId="165" fontId="0" fillId="3" borderId="7" xfId="0" applyNumberFormat="1" applyFill="1" applyBorder="1"/>
    <xf numFmtId="165" fontId="0" fillId="3" borderId="8" xfId="0" applyNumberFormat="1" applyFill="1" applyBorder="1"/>
    <xf numFmtId="167" fontId="2" fillId="4" borderId="9" xfId="0" applyNumberFormat="1" applyFont="1" applyFill="1" applyBorder="1" applyProtection="1">
      <protection locked="0"/>
    </xf>
  </cellXfs>
  <cellStyles count="1">
    <cellStyle name="Normal" xfId="0" builtinId="0"/>
  </cellStyles>
  <dxfs count="1">
    <dxf>
      <font>
        <b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4</xdr:col>
      <xdr:colOff>314325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CCA613-099C-4EDF-AA92-0F7C598B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R81"/>
  <sheetViews>
    <sheetView tabSelected="1" workbookViewId="0">
      <selection activeCell="B29" sqref="B29"/>
    </sheetView>
  </sheetViews>
  <sheetFormatPr defaultRowHeight="15" x14ac:dyDescent="0.25"/>
  <cols>
    <col min="1" max="1" width="30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18" x14ac:dyDescent="0.25">
      <c r="A17" s="5" t="s">
        <v>1</v>
      </c>
      <c r="B17" s="6" t="s">
        <v>2</v>
      </c>
      <c r="C17" s="6"/>
      <c r="D17" s="7"/>
    </row>
    <row r="18" spans="1:18" x14ac:dyDescent="0.25">
      <c r="A18" s="5" t="s">
        <v>3</v>
      </c>
      <c r="B18" s="6" t="s">
        <v>4</v>
      </c>
      <c r="C18" s="6"/>
      <c r="D18" s="7"/>
    </row>
    <row r="19" spans="1:18" x14ac:dyDescent="0.25">
      <c r="A19" s="5" t="s">
        <v>5</v>
      </c>
      <c r="B19" s="6" t="s">
        <v>6</v>
      </c>
      <c r="C19" s="6"/>
      <c r="D19" s="7"/>
    </row>
    <row r="20" spans="1:18" x14ac:dyDescent="0.25">
      <c r="A20" s="8"/>
      <c r="B20" s="9"/>
      <c r="C20" s="9"/>
      <c r="D20" s="10"/>
    </row>
    <row r="21" spans="1:18" x14ac:dyDescent="0.25">
      <c r="A21" t="s">
        <v>7</v>
      </c>
    </row>
    <row r="23" spans="1:18" x14ac:dyDescent="0.25">
      <c r="A23" s="2"/>
      <c r="B23" s="11"/>
      <c r="C23" s="11"/>
      <c r="D23" s="12"/>
    </row>
    <row r="24" spans="1:18" x14ac:dyDescent="0.25">
      <c r="A24" s="5" t="s">
        <v>8</v>
      </c>
      <c r="B24" s="13">
        <v>14</v>
      </c>
      <c r="C24" s="13" t="s">
        <v>9</v>
      </c>
      <c r="D24" s="14"/>
    </row>
    <row r="25" spans="1:18" x14ac:dyDescent="0.25">
      <c r="A25" s="5" t="s">
        <v>10</v>
      </c>
      <c r="B25" s="15">
        <v>6.899999999999995E-2</v>
      </c>
      <c r="C25" s="13" t="s">
        <v>11</v>
      </c>
      <c r="D25" s="14"/>
    </row>
    <row r="26" spans="1:18" x14ac:dyDescent="0.25">
      <c r="A26" s="8"/>
      <c r="B26" s="16"/>
      <c r="C26" s="16"/>
      <c r="D26" s="17"/>
    </row>
    <row r="29" spans="1:18" x14ac:dyDescent="0.25">
      <c r="A29" s="18" t="s">
        <v>12</v>
      </c>
      <c r="B29" s="29">
        <v>58.015999999999998</v>
      </c>
      <c r="C29" s="18" t="s">
        <v>13</v>
      </c>
      <c r="D29" s="18"/>
      <c r="E29" s="18"/>
      <c r="F29" s="18"/>
      <c r="G29" t="str">
        <f>IF(AND($B$29&gt;=29, $B$29&lt;=110), "", "Invalid value! Calculated values below may not be valid for this value.")</f>
        <v/>
      </c>
    </row>
    <row r="31" spans="1:18" ht="31.5" hidden="1" x14ac:dyDescent="0.5">
      <c r="A31" s="1" t="s">
        <v>14</v>
      </c>
      <c r="B31" s="1"/>
    </row>
    <row r="32" spans="1:18" hidden="1" x14ac:dyDescent="0.25">
      <c r="A32" s="2"/>
      <c r="B32" s="19" t="s">
        <v>15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20"/>
    </row>
    <row r="33" spans="1:18" hidden="1" x14ac:dyDescent="0.25">
      <c r="A33" s="21" t="s">
        <v>16</v>
      </c>
      <c r="B33" s="22">
        <v>8</v>
      </c>
      <c r="C33" s="22">
        <v>8.8000000000000007</v>
      </c>
      <c r="D33" s="22">
        <v>9.6</v>
      </c>
      <c r="E33" s="22">
        <v>10.4</v>
      </c>
      <c r="F33" s="22">
        <v>11.2</v>
      </c>
      <c r="G33" s="22">
        <v>12</v>
      </c>
      <c r="H33" s="22">
        <v>12.8</v>
      </c>
      <c r="I33" s="22">
        <v>13.6</v>
      </c>
      <c r="J33" s="22">
        <v>14</v>
      </c>
      <c r="K33" s="22">
        <v>14.4</v>
      </c>
      <c r="L33" s="22">
        <v>15.2</v>
      </c>
      <c r="M33" s="22">
        <v>16</v>
      </c>
      <c r="N33" s="22">
        <v>16.8</v>
      </c>
      <c r="O33" s="22">
        <v>17.600000000000001</v>
      </c>
      <c r="P33" s="22">
        <v>18.399999999999999</v>
      </c>
      <c r="Q33" s="22">
        <v>19.2</v>
      </c>
      <c r="R33" s="23">
        <v>20</v>
      </c>
    </row>
    <row r="34" spans="1:18" hidden="1" x14ac:dyDescent="0.25">
      <c r="A34" s="5">
        <v>29</v>
      </c>
      <c r="B34" s="6">
        <v>2.2726083009450222</v>
      </c>
      <c r="C34" s="6">
        <v>1.9928048726037599</v>
      </c>
      <c r="D34" s="6">
        <v>1.766097601355666</v>
      </c>
      <c r="E34" s="6">
        <v>1.586978298243467</v>
      </c>
      <c r="F34" s="6">
        <v>1.4452816259675281</v>
      </c>
      <c r="G34" s="6">
        <v>1.3308057067492971</v>
      </c>
      <c r="H34" s="6">
        <v>1.239743523255195</v>
      </c>
      <c r="I34" s="6">
        <v>1.162678323128314</v>
      </c>
      <c r="J34" s="6">
        <v>1.128090828623993</v>
      </c>
      <c r="K34" s="6">
        <v>1.095927025972169</v>
      </c>
      <c r="L34" s="6">
        <v>1.035108822426867</v>
      </c>
      <c r="M34" s="6">
        <v>0.97713645115084546</v>
      </c>
      <c r="N34" s="6">
        <v>0.92027551340308522</v>
      </c>
      <c r="O34" s="6">
        <v>0.8635539617609167</v>
      </c>
      <c r="P34" s="6">
        <v>0.80721728909401491</v>
      </c>
      <c r="Q34" s="6">
        <v>0.75266921398222331</v>
      </c>
      <c r="R34" s="7">
        <v>0.7018336268156028</v>
      </c>
    </row>
    <row r="35" spans="1:18" hidden="1" x14ac:dyDescent="0.25">
      <c r="A35" s="5">
        <v>34.4</v>
      </c>
      <c r="B35" s="6">
        <v>2.3564043749522821</v>
      </c>
      <c r="C35" s="6">
        <v>2.055846168174631</v>
      </c>
      <c r="D35" s="6">
        <v>1.812215887169802</v>
      </c>
      <c r="E35" s="6">
        <v>1.6199656847967749</v>
      </c>
      <c r="F35" s="6">
        <v>1.4685217381030631</v>
      </c>
      <c r="G35" s="6">
        <v>1.34709053148491</v>
      </c>
      <c r="H35" s="6">
        <v>1.2518971364192939</v>
      </c>
      <c r="I35" s="6">
        <v>1.172750010551749</v>
      </c>
      <c r="J35" s="6">
        <v>1.137797197715289</v>
      </c>
      <c r="K35" s="6">
        <v>1.105777875064641</v>
      </c>
      <c r="L35" s="6">
        <v>1.0461914349452259</v>
      </c>
      <c r="M35" s="6">
        <v>0.99046033126413824</v>
      </c>
      <c r="N35" s="6">
        <v>0.93658517361611571</v>
      </c>
      <c r="O35" s="6">
        <v>0.8831162050557273</v>
      </c>
      <c r="P35" s="6">
        <v>0.82996217979410258</v>
      </c>
      <c r="Q35" s="6">
        <v>0.77811833075823511</v>
      </c>
      <c r="R35" s="7">
        <v>0.72921399098777928</v>
      </c>
    </row>
    <row r="36" spans="1:18" hidden="1" x14ac:dyDescent="0.25">
      <c r="A36" s="5">
        <v>39.799999999999997</v>
      </c>
      <c r="B36" s="6">
        <v>2.4402342039440148</v>
      </c>
      <c r="C36" s="6">
        <v>2.1189155491145688</v>
      </c>
      <c r="D36" s="6">
        <v>1.8583570830810781</v>
      </c>
      <c r="E36" s="6">
        <v>1.652971341714069</v>
      </c>
      <c r="F36" s="6">
        <v>1.491776016408199</v>
      </c>
      <c r="G36" s="6">
        <v>1.363385912539222</v>
      </c>
      <c r="H36" s="6">
        <v>1.264058272785251</v>
      </c>
      <c r="I36" s="6">
        <v>1.1828266824036791</v>
      </c>
      <c r="J36" s="6">
        <v>1.147507467227205</v>
      </c>
      <c r="K36" s="6">
        <v>1.1156317053510181</v>
      </c>
      <c r="L36" s="6">
        <v>1.0572755609616711</v>
      </c>
      <c r="M36" s="6">
        <v>1.0037847515231779</v>
      </c>
      <c r="N36" s="6">
        <v>0.95289497735661577</v>
      </c>
      <c r="O36" s="6">
        <v>0.90267868960321029</v>
      </c>
      <c r="P36" s="6">
        <v>0.8527079450108368</v>
      </c>
      <c r="Q36" s="6">
        <v>0.80356949085363838</v>
      </c>
      <c r="R36" s="7">
        <v>0.75659806162557275</v>
      </c>
    </row>
    <row r="37" spans="1:18" hidden="1" x14ac:dyDescent="0.25">
      <c r="A37" s="5">
        <v>45.2</v>
      </c>
      <c r="B37" s="6">
        <v>2.5325623502383392</v>
      </c>
      <c r="C37" s="6">
        <v>2.189169722501136</v>
      </c>
      <c r="D37" s="6">
        <v>1.910473853057475</v>
      </c>
      <c r="E37" s="6">
        <v>1.690856352995632</v>
      </c>
      <c r="F37" s="6">
        <v>1.5189264280574131</v>
      </c>
      <c r="G37" s="6">
        <v>1.3826985123918709</v>
      </c>
      <c r="H37" s="6">
        <v>1.278479404290668</v>
      </c>
      <c r="I37" s="6">
        <v>1.194510432210647</v>
      </c>
      <c r="J37" s="6">
        <v>1.158537471029867</v>
      </c>
      <c r="K37" s="6">
        <v>1.1265526950886671</v>
      </c>
      <c r="L37" s="6">
        <v>1.0689999266062811</v>
      </c>
      <c r="M37" s="6">
        <v>1.01742679806173</v>
      </c>
      <c r="N37" s="6">
        <v>0.96932148491483616</v>
      </c>
      <c r="O37" s="6">
        <v>0.92226126198107738</v>
      </c>
      <c r="P37" s="6">
        <v>0.87549018075127594</v>
      </c>
      <c r="Q37" s="6">
        <v>0.82918650284672502</v>
      </c>
      <c r="R37" s="7">
        <v>0.78438167200948228</v>
      </c>
    </row>
    <row r="38" spans="1:18" hidden="1" x14ac:dyDescent="0.25">
      <c r="A38" s="5">
        <v>50.6</v>
      </c>
      <c r="B38" s="6">
        <v>2.6435787393212982</v>
      </c>
      <c r="C38" s="6">
        <v>2.275223629040477</v>
      </c>
      <c r="D38" s="6">
        <v>1.975731221925888</v>
      </c>
      <c r="E38" s="6">
        <v>1.739471318898145</v>
      </c>
      <c r="F38" s="6">
        <v>1.5546446400462071</v>
      </c>
      <c r="G38" s="6">
        <v>1.4086461336778311</v>
      </c>
      <c r="H38" s="6">
        <v>1.297870382927411</v>
      </c>
      <c r="I38" s="6">
        <v>1.209728230222058</v>
      </c>
      <c r="J38" s="6">
        <v>1.172469639339192</v>
      </c>
      <c r="K38" s="6">
        <v>1.1398204240935681</v>
      </c>
      <c r="L38" s="6">
        <v>1.082132212570649</v>
      </c>
      <c r="M38" s="6">
        <v>1.0317673213476439</v>
      </c>
      <c r="N38" s="6">
        <v>0.98600463025231011</v>
      </c>
      <c r="O38" s="6">
        <v>0.9418880085451925</v>
      </c>
      <c r="P38" s="6">
        <v>0.89835261707464886</v>
      </c>
      <c r="Q38" s="6">
        <v>0.85516823180912538</v>
      </c>
      <c r="R38" s="7">
        <v>0.81304389112418773</v>
      </c>
    </row>
    <row r="39" spans="1:18" hidden="1" x14ac:dyDescent="0.25">
      <c r="A39" s="5">
        <v>56</v>
      </c>
      <c r="B39" s="6">
        <v>2.7545951284042558</v>
      </c>
      <c r="C39" s="6">
        <v>2.3612775355798181</v>
      </c>
      <c r="D39" s="6">
        <v>2.0409885907943019</v>
      </c>
      <c r="E39" s="6">
        <v>1.7880862848006589</v>
      </c>
      <c r="F39" s="6">
        <v>1.5903628520350011</v>
      </c>
      <c r="G39" s="6">
        <v>1.434593754963791</v>
      </c>
      <c r="H39" s="6">
        <v>1.317261361564154</v>
      </c>
      <c r="I39" s="6">
        <v>1.224946028233469</v>
      </c>
      <c r="J39" s="6">
        <v>1.1864018076485181</v>
      </c>
      <c r="K39" s="6">
        <v>1.15308815309847</v>
      </c>
      <c r="L39" s="6">
        <v>1.0952644985350171</v>
      </c>
      <c r="M39" s="6">
        <v>1.0461078446335581</v>
      </c>
      <c r="N39" s="6">
        <v>1.0026877755897841</v>
      </c>
      <c r="O39" s="6">
        <v>0.96151475510930751</v>
      </c>
      <c r="P39" s="6">
        <v>0.9212150533980219</v>
      </c>
      <c r="Q39" s="6">
        <v>0.88114996077152563</v>
      </c>
      <c r="R39" s="7">
        <v>0.8417061102388933</v>
      </c>
    </row>
    <row r="40" spans="1:18" hidden="1" x14ac:dyDescent="0.25">
      <c r="A40" s="5">
        <v>61.400000000000013</v>
      </c>
      <c r="B40" s="6">
        <v>2.8856690751592011</v>
      </c>
      <c r="C40" s="6">
        <v>2.464520697211682</v>
      </c>
      <c r="D40" s="6">
        <v>2.120776019468162</v>
      </c>
      <c r="E40" s="6">
        <v>1.8487986481216341</v>
      </c>
      <c r="F40" s="6">
        <v>1.6359723319553541</v>
      </c>
      <c r="G40" s="6">
        <v>1.468435621986798</v>
      </c>
      <c r="H40" s="6">
        <v>1.342793522251216</v>
      </c>
      <c r="I40" s="6">
        <v>1.2447610519008601</v>
      </c>
      <c r="J40" s="6">
        <v>1.204237638651301</v>
      </c>
      <c r="K40" s="6">
        <v>1.169635684265101</v>
      </c>
      <c r="L40" s="6">
        <v>1.110585696066948</v>
      </c>
      <c r="M40" s="6">
        <v>1.06175549618526</v>
      </c>
      <c r="N40" s="6">
        <v>1.0200402243990541</v>
      </c>
      <c r="O40" s="6">
        <v>0.98138208764361246</v>
      </c>
      <c r="P40" s="6">
        <v>0.94411589109007066</v>
      </c>
      <c r="Q40" s="6">
        <v>0.90719443940116817</v>
      </c>
      <c r="R40" s="7">
        <v>0.8706645346117996</v>
      </c>
    </row>
    <row r="41" spans="1:18" hidden="1" x14ac:dyDescent="0.25">
      <c r="A41" s="5">
        <v>66.800000000000011</v>
      </c>
      <c r="B41" s="6">
        <v>3.0286922052080931</v>
      </c>
      <c r="C41" s="6">
        <v>2.5780042661327078</v>
      </c>
      <c r="D41" s="6">
        <v>2.209219653983566</v>
      </c>
      <c r="E41" s="6">
        <v>1.9167179716067979</v>
      </c>
      <c r="F41" s="6">
        <v>1.687474482132806</v>
      </c>
      <c r="G41" s="6">
        <v>1.5069804439169801</v>
      </c>
      <c r="H41" s="6">
        <v>1.3719842594788949</v>
      </c>
      <c r="I41" s="6">
        <v>1.2673148482994741</v>
      </c>
      <c r="J41" s="6">
        <v>1.2243990559395479</v>
      </c>
      <c r="K41" s="6">
        <v>1.188137140123827</v>
      </c>
      <c r="L41" s="6">
        <v>1.127210926022109</v>
      </c>
      <c r="M41" s="6">
        <v>1.078181862448496</v>
      </c>
      <c r="N41" s="6">
        <v>1.03779140719152</v>
      </c>
      <c r="O41" s="6">
        <v>1.0013927479899449</v>
      </c>
      <c r="P41" s="6">
        <v>0.96703960619324503</v>
      </c>
      <c r="Q41" s="6">
        <v>0.93327630081129542</v>
      </c>
      <c r="R41" s="7">
        <v>0.89979942169171911</v>
      </c>
    </row>
    <row r="42" spans="1:18" hidden="1" x14ac:dyDescent="0.25">
      <c r="A42" s="5">
        <v>72.2</v>
      </c>
      <c r="B42" s="6">
        <v>3.1717153352569851</v>
      </c>
      <c r="C42" s="6">
        <v>2.6914878350537341</v>
      </c>
      <c r="D42" s="6">
        <v>2.2976632884989701</v>
      </c>
      <c r="E42" s="6">
        <v>1.9846372950919611</v>
      </c>
      <c r="F42" s="6">
        <v>1.738976632310258</v>
      </c>
      <c r="G42" s="6">
        <v>1.545525265847163</v>
      </c>
      <c r="H42" s="6">
        <v>1.401174996706573</v>
      </c>
      <c r="I42" s="6">
        <v>1.289868644698088</v>
      </c>
      <c r="J42" s="6">
        <v>1.2445604732277951</v>
      </c>
      <c r="K42" s="6">
        <v>1.206638595982553</v>
      </c>
      <c r="L42" s="6">
        <v>1.1438361559772701</v>
      </c>
      <c r="M42" s="6">
        <v>1.0946082287117309</v>
      </c>
      <c r="N42" s="6">
        <v>1.055542589983987</v>
      </c>
      <c r="O42" s="6">
        <v>1.021403408336278</v>
      </c>
      <c r="P42" s="6">
        <v>0.9899633212964194</v>
      </c>
      <c r="Q42" s="6">
        <v>0.95935816222142256</v>
      </c>
      <c r="R42" s="7">
        <v>0.92893430877163852</v>
      </c>
    </row>
    <row r="43" spans="1:18" hidden="1" x14ac:dyDescent="0.25">
      <c r="A43" s="5">
        <v>77.599999999999994</v>
      </c>
      <c r="B43" s="6">
        <v>3.3497765020259931</v>
      </c>
      <c r="C43" s="6">
        <v>2.8353507771397819</v>
      </c>
      <c r="D43" s="6">
        <v>2.4121415407346238</v>
      </c>
      <c r="E43" s="6">
        <v>2.0745865479721188</v>
      </c>
      <c r="F43" s="6">
        <v>1.8088440906769649</v>
      </c>
      <c r="G43" s="6">
        <v>1.5990846828711831</v>
      </c>
      <c r="H43" s="6">
        <v>1.4423958420613789</v>
      </c>
      <c r="I43" s="6">
        <v>1.3217819703674429</v>
      </c>
      <c r="J43" s="6">
        <v>1.2728638458999599</v>
      </c>
      <c r="K43" s="6">
        <v>1.232169069375149</v>
      </c>
      <c r="L43" s="6">
        <v>1.1654999588489481</v>
      </c>
      <c r="M43" s="6">
        <v>1.11439663138445</v>
      </c>
      <c r="N43" s="6">
        <v>1.075345498807615</v>
      </c>
      <c r="O43" s="6">
        <v>1.0424693924457731</v>
      </c>
      <c r="P43" s="6">
        <v>1.013286025014267</v>
      </c>
      <c r="Q43" s="6">
        <v>0.98552274421726527</v>
      </c>
      <c r="R43" s="7">
        <v>0.95814955651862155</v>
      </c>
    </row>
    <row r="44" spans="1:18" hidden="1" x14ac:dyDescent="0.25">
      <c r="A44" s="5">
        <v>83</v>
      </c>
      <c r="B44" s="6">
        <v>3.5300447892183171</v>
      </c>
      <c r="C44" s="6">
        <v>2.9811273805275649</v>
      </c>
      <c r="D44" s="6">
        <v>2.528259768889666</v>
      </c>
      <c r="E44" s="6">
        <v>2.1659235129401511</v>
      </c>
      <c r="F44" s="6">
        <v>1.879868418850869</v>
      </c>
      <c r="G44" s="6">
        <v>1.6535899011609561</v>
      </c>
      <c r="H44" s="6">
        <v>1.484374489502934</v>
      </c>
      <c r="I44" s="6">
        <v>1.354284872683774</v>
      </c>
      <c r="J44" s="6">
        <v>1.3016800976514269</v>
      </c>
      <c r="K44" s="6">
        <v>1.258142315525784</v>
      </c>
      <c r="L44" s="6">
        <v>1.187481152140563</v>
      </c>
      <c r="M44" s="6">
        <v>1.134396815878238</v>
      </c>
      <c r="N44" s="6">
        <v>1.095277650215883</v>
      </c>
      <c r="O44" s="6">
        <v>1.063601853642711</v>
      </c>
      <c r="P44" s="6">
        <v>1.0366338618731969</v>
      </c>
      <c r="Q44" s="6">
        <v>1.0116925369586649</v>
      </c>
      <c r="R44" s="7">
        <v>0.98736986635486867</v>
      </c>
    </row>
    <row r="45" spans="1:18" hidden="1" x14ac:dyDescent="0.25">
      <c r="A45" s="5">
        <v>88.4</v>
      </c>
      <c r="B45" s="6">
        <v>3.7212450928303138</v>
      </c>
      <c r="C45" s="6">
        <v>3.1364785593212652</v>
      </c>
      <c r="D45" s="6">
        <v>2.652680158515571</v>
      </c>
      <c r="E45" s="6">
        <v>2.2643823381125849</v>
      </c>
      <c r="F45" s="6">
        <v>1.956926418631306</v>
      </c>
      <c r="G45" s="6">
        <v>1.713125629538097</v>
      </c>
      <c r="H45" s="6">
        <v>1.530479683771174</v>
      </c>
      <c r="I45" s="6">
        <v>1.3900953856448099</v>
      </c>
      <c r="J45" s="6">
        <v>1.3334263771111221</v>
      </c>
      <c r="K45" s="6">
        <v>1.286696348807737</v>
      </c>
      <c r="L45" s="6">
        <v>1.2114084217187031</v>
      </c>
      <c r="M45" s="6">
        <v>1.155793392892458</v>
      </c>
      <c r="N45" s="6">
        <v>1.1161557086369771</v>
      </c>
      <c r="O45" s="6">
        <v>1.0853147634235689</v>
      </c>
      <c r="P45" s="6">
        <v>1.0602888015557339</v>
      </c>
      <c r="Q45" s="6">
        <v>1.0379881994319511</v>
      </c>
      <c r="R45" s="7">
        <v>1.0166198399099871</v>
      </c>
    </row>
    <row r="46" spans="1:18" hidden="1" x14ac:dyDescent="0.25">
      <c r="A46" s="5">
        <v>93.800000000000011</v>
      </c>
      <c r="B46" s="6">
        <v>3.9444151886463592</v>
      </c>
      <c r="C46" s="6">
        <v>3.3198298045636672</v>
      </c>
      <c r="D46" s="6">
        <v>2.8013795436056861</v>
      </c>
      <c r="E46" s="6">
        <v>2.3836684637664969</v>
      </c>
      <c r="F46" s="6">
        <v>2.051629399912247</v>
      </c>
      <c r="G46" s="6">
        <v>1.7873726752056169</v>
      </c>
      <c r="H46" s="6">
        <v>1.5886526283523359</v>
      </c>
      <c r="I46" s="6">
        <v>1.435578736712162</v>
      </c>
      <c r="J46" s="6">
        <v>1.373741284112902</v>
      </c>
      <c r="K46" s="6">
        <v>1.322797683991159</v>
      </c>
      <c r="L46" s="6">
        <v>1.241026832995225</v>
      </c>
      <c r="M46" s="6">
        <v>1.1812736061728251</v>
      </c>
      <c r="N46" s="6">
        <v>1.139799995124646</v>
      </c>
      <c r="O46" s="6">
        <v>1.108725147842285</v>
      </c>
      <c r="P46" s="6">
        <v>1.0848418384491709</v>
      </c>
      <c r="Q46" s="6">
        <v>1.0646519576909279</v>
      </c>
      <c r="R46" s="7">
        <v>1.0459565625964551</v>
      </c>
    </row>
    <row r="47" spans="1:18" hidden="1" x14ac:dyDescent="0.25">
      <c r="A47" s="5">
        <v>99.2</v>
      </c>
      <c r="B47" s="6">
        <v>4.1675852844624037</v>
      </c>
      <c r="C47" s="6">
        <v>3.5031810498060691</v>
      </c>
      <c r="D47" s="6">
        <v>2.9500789286958011</v>
      </c>
      <c r="E47" s="6">
        <v>2.5029545894204079</v>
      </c>
      <c r="F47" s="6">
        <v>2.1463323811931891</v>
      </c>
      <c r="G47" s="6">
        <v>1.861619720873138</v>
      </c>
      <c r="H47" s="6">
        <v>1.646825572933498</v>
      </c>
      <c r="I47" s="6">
        <v>1.4810620877795151</v>
      </c>
      <c r="J47" s="6">
        <v>1.4140561911146821</v>
      </c>
      <c r="K47" s="6">
        <v>1.3588990191745829</v>
      </c>
      <c r="L47" s="6">
        <v>1.2706452442717471</v>
      </c>
      <c r="M47" s="6">
        <v>1.2067538194531919</v>
      </c>
      <c r="N47" s="6">
        <v>1.1634442816123149</v>
      </c>
      <c r="O47" s="6">
        <v>1.1321355322610021</v>
      </c>
      <c r="P47" s="6">
        <v>1.1093948753426071</v>
      </c>
      <c r="Q47" s="6">
        <v>1.0913157159499061</v>
      </c>
      <c r="R47" s="7">
        <v>1.0752932852829229</v>
      </c>
    </row>
    <row r="48" spans="1:18" hidden="1" x14ac:dyDescent="0.25">
      <c r="A48" s="5">
        <v>104.6</v>
      </c>
      <c r="B48" s="6">
        <v>4.4186176781098716</v>
      </c>
      <c r="C48" s="6">
        <v>3.711150668478671</v>
      </c>
      <c r="D48" s="6">
        <v>3.1203425907115259</v>
      </c>
      <c r="E48" s="6">
        <v>2.6409565423833632</v>
      </c>
      <c r="F48" s="6">
        <v>2.257108387054628</v>
      </c>
      <c r="G48" s="6">
        <v>1.9494868162892489</v>
      </c>
      <c r="H48" s="6">
        <v>1.7163870583107499</v>
      </c>
      <c r="I48" s="6">
        <v>1.535892298587096</v>
      </c>
      <c r="J48" s="6">
        <v>1.462768302789996</v>
      </c>
      <c r="K48" s="6">
        <v>1.4025111799303911</v>
      </c>
      <c r="L48" s="6">
        <v>1.3061440938408331</v>
      </c>
      <c r="M48" s="6">
        <v>1.2366739116429399</v>
      </c>
      <c r="N48" s="6">
        <v>1.190309353505588</v>
      </c>
      <c r="O48" s="6">
        <v>1.1577374364781821</v>
      </c>
      <c r="P48" s="6">
        <v>1.13531581331539</v>
      </c>
      <c r="Q48" s="6">
        <v>1.1187294034571349</v>
      </c>
      <c r="R48" s="7">
        <v>1.1049517932831809</v>
      </c>
    </row>
    <row r="49" spans="1:18" hidden="1" x14ac:dyDescent="0.25">
      <c r="A49" s="8">
        <v>110</v>
      </c>
      <c r="B49" s="9">
        <v>4.6907644693327164</v>
      </c>
      <c r="C49" s="9">
        <v>3.937776398266343</v>
      </c>
      <c r="D49" s="9">
        <v>3.3069479313349399</v>
      </c>
      <c r="E49" s="9">
        <v>2.7931415832289499</v>
      </c>
      <c r="F49" s="9">
        <v>2.380064731855974</v>
      </c>
      <c r="G49" s="9">
        <v>2.0476753556554641</v>
      </c>
      <c r="H49" s="9">
        <v>1.7945789222600399</v>
      </c>
      <c r="I49" s="9">
        <v>1.597805676541566</v>
      </c>
      <c r="J49" s="9">
        <v>1.517843921131971</v>
      </c>
      <c r="K49" s="9">
        <v>1.4518151381902711</v>
      </c>
      <c r="L49" s="9">
        <v>1.3460992130535021</v>
      </c>
      <c r="M49" s="9">
        <v>1.2699585995687031</v>
      </c>
      <c r="N49" s="9">
        <v>1.2196151768390451</v>
      </c>
      <c r="O49" s="9">
        <v>1.185000101792635</v>
      </c>
      <c r="P49" s="9">
        <v>1.162273363824865</v>
      </c>
      <c r="Q49" s="9">
        <v>1.1467113967228051</v>
      </c>
      <c r="R49" s="10">
        <v>1.1348541542165449</v>
      </c>
    </row>
    <row r="50" spans="1:18" hidden="1" x14ac:dyDescent="0.25"/>
    <row r="51" spans="1:18" ht="31.5" hidden="1" x14ac:dyDescent="0.5">
      <c r="A51" s="1" t="s">
        <v>17</v>
      </c>
      <c r="B51" s="1"/>
    </row>
    <row r="52" spans="1:18" hidden="1" x14ac:dyDescent="0.25">
      <c r="A52" s="2"/>
      <c r="B52" s="20" t="s">
        <v>15</v>
      </c>
    </row>
    <row r="53" spans="1:18" hidden="1" x14ac:dyDescent="0.25">
      <c r="A53" s="21" t="s">
        <v>16</v>
      </c>
      <c r="B53" s="23">
        <v>14</v>
      </c>
    </row>
    <row r="54" spans="1:18" hidden="1" x14ac:dyDescent="0.25">
      <c r="A54" s="5">
        <v>29</v>
      </c>
      <c r="B54" s="7">
        <v>884.12828823872098</v>
      </c>
    </row>
    <row r="55" spans="1:18" hidden="1" x14ac:dyDescent="0.25">
      <c r="A55" s="5">
        <v>34.4</v>
      </c>
      <c r="B55" s="7">
        <v>969.89219262274344</v>
      </c>
    </row>
    <row r="56" spans="1:18" hidden="1" x14ac:dyDescent="0.25">
      <c r="A56" s="5">
        <v>39.799999999999997</v>
      </c>
      <c r="B56" s="7">
        <v>1055.6298932725049</v>
      </c>
    </row>
    <row r="57" spans="1:18" hidden="1" x14ac:dyDescent="0.25">
      <c r="A57" s="5">
        <v>45.2</v>
      </c>
      <c r="B57" s="7">
        <v>1136.3753219811219</v>
      </c>
    </row>
    <row r="58" spans="1:18" hidden="1" x14ac:dyDescent="0.25">
      <c r="A58" s="5">
        <v>50.6</v>
      </c>
      <c r="B58" s="7">
        <v>1206.1424844305391</v>
      </c>
    </row>
    <row r="59" spans="1:18" hidden="1" x14ac:dyDescent="0.25">
      <c r="A59" s="5">
        <v>56</v>
      </c>
      <c r="B59" s="7">
        <v>1275.909646879956</v>
      </c>
    </row>
    <row r="60" spans="1:18" hidden="1" x14ac:dyDescent="0.25">
      <c r="A60" s="5">
        <v>61.400000000000013</v>
      </c>
      <c r="B60" s="7">
        <v>1337.8709404890219</v>
      </c>
    </row>
    <row r="61" spans="1:18" hidden="1" x14ac:dyDescent="0.25">
      <c r="A61" s="5">
        <v>66.800000000000011</v>
      </c>
      <c r="B61" s="7">
        <v>1395.1819292570281</v>
      </c>
    </row>
    <row r="62" spans="1:18" hidden="1" x14ac:dyDescent="0.25">
      <c r="A62" s="5">
        <v>72.2</v>
      </c>
      <c r="B62" s="7">
        <v>1452.492918025034</v>
      </c>
    </row>
    <row r="63" spans="1:18" hidden="1" x14ac:dyDescent="0.25">
      <c r="A63" s="5">
        <v>77.599999999999994</v>
      </c>
      <c r="B63" s="7">
        <v>1503.0828531798311</v>
      </c>
    </row>
    <row r="64" spans="1:18" hidden="1" x14ac:dyDescent="0.25">
      <c r="A64" s="5">
        <v>83</v>
      </c>
      <c r="B64" s="7">
        <v>1553.249414878678</v>
      </c>
    </row>
    <row r="65" spans="1:17" hidden="1" x14ac:dyDescent="0.25">
      <c r="A65" s="5">
        <v>88.4</v>
      </c>
      <c r="B65" s="7">
        <v>1603.4069820315431</v>
      </c>
    </row>
    <row r="66" spans="1:17" hidden="1" x14ac:dyDescent="0.25">
      <c r="A66" s="5">
        <v>93.800000000000011</v>
      </c>
      <c r="B66" s="7">
        <v>1653.538245366798</v>
      </c>
    </row>
    <row r="67" spans="1:17" hidden="1" x14ac:dyDescent="0.25">
      <c r="A67" s="5">
        <v>99.2</v>
      </c>
      <c r="B67" s="7">
        <v>1703.669508702053</v>
      </c>
    </row>
    <row r="68" spans="1:17" hidden="1" x14ac:dyDescent="0.25">
      <c r="A68" s="5">
        <v>104.6</v>
      </c>
      <c r="B68" s="7">
        <v>1758.847506222718</v>
      </c>
    </row>
    <row r="69" spans="1:17" hidden="1" x14ac:dyDescent="0.25">
      <c r="A69" s="8">
        <v>110</v>
      </c>
      <c r="B69" s="10">
        <v>1817.849981993262</v>
      </c>
    </row>
    <row r="70" spans="1:17" hidden="1" x14ac:dyDescent="0.25"/>
    <row r="71" spans="1:17" hidden="1" x14ac:dyDescent="0.25"/>
    <row r="72" spans="1:17" ht="28.9" customHeight="1" x14ac:dyDescent="0.5">
      <c r="A72" s="1" t="s">
        <v>18</v>
      </c>
    </row>
    <row r="73" spans="1:17" x14ac:dyDescent="0.25">
      <c r="A73" s="2"/>
      <c r="B73" s="11"/>
      <c r="C73" s="11"/>
      <c r="D73" s="12"/>
    </row>
    <row r="74" spans="1:17" x14ac:dyDescent="0.25">
      <c r="A74" s="5" t="s">
        <v>19</v>
      </c>
      <c r="B74" s="13">
        <f ca="1">FORECAST( $B$29, OFFSET(B54:B69,MATCH($B$29,A54:A69,1)-1,0,2), OFFSET(A54:A69,MATCH($B$29,A54:A69,1)-1,0,2) ) / 10.5</f>
        <v>123.71827268196895</v>
      </c>
      <c r="C74" s="13" t="s">
        <v>20</v>
      </c>
      <c r="D74" s="14"/>
    </row>
    <row r="75" spans="1:17" x14ac:dyDescent="0.25">
      <c r="A75" s="5" t="s">
        <v>21</v>
      </c>
      <c r="B75" s="13">
        <f ca="1">FORECAST( $B$29, OFFSET(B54:B69,MATCH($B$29,A54:A69,1)-1,0,2), OFFSET(A54:A69,MATCH($B$29,A54:A69,1)-1,0,2) )</f>
        <v>1299.041863160674</v>
      </c>
      <c r="C75" s="13" t="s">
        <v>22</v>
      </c>
      <c r="D75" s="14"/>
    </row>
    <row r="76" spans="1:17" x14ac:dyDescent="0.25">
      <c r="A76" s="8"/>
      <c r="B76" s="16"/>
      <c r="C76" s="16"/>
      <c r="D76" s="17"/>
    </row>
    <row r="79" spans="1:17" ht="28.9" customHeight="1" x14ac:dyDescent="0.5">
      <c r="A79" s="1" t="s">
        <v>23</v>
      </c>
    </row>
    <row r="80" spans="1:17" x14ac:dyDescent="0.25">
      <c r="A80" s="24" t="s">
        <v>15</v>
      </c>
      <c r="B80" s="25">
        <v>8</v>
      </c>
      <c r="C80" s="25">
        <v>8.8000000000000007</v>
      </c>
      <c r="D80" s="25">
        <v>9.6</v>
      </c>
      <c r="E80" s="25">
        <v>10.4</v>
      </c>
      <c r="F80" s="25">
        <v>11.2</v>
      </c>
      <c r="G80" s="25">
        <v>12</v>
      </c>
      <c r="H80" s="25">
        <v>12.8</v>
      </c>
      <c r="I80" s="25">
        <v>13.6</v>
      </c>
      <c r="J80" s="25">
        <v>14.4</v>
      </c>
      <c r="K80" s="25">
        <v>15.2</v>
      </c>
      <c r="L80" s="25">
        <v>16</v>
      </c>
      <c r="M80" s="25">
        <v>16.8</v>
      </c>
      <c r="N80" s="25">
        <v>17.600000000000001</v>
      </c>
      <c r="O80" s="25">
        <v>18.399999999999999</v>
      </c>
      <c r="P80" s="25">
        <v>19.2</v>
      </c>
      <c r="Q80" s="26">
        <v>20</v>
      </c>
    </row>
    <row r="81" spans="1:17" x14ac:dyDescent="0.25">
      <c r="A81" s="8" t="s">
        <v>24</v>
      </c>
      <c r="B81" s="27">
        <f ca="1">FORECAST(
                $B$29,
                OFFSET(B34:B49,MATCH($B$29,A34:A49,1)-1,0,2),
                OFFSET(A34:A49,MATCH($B$29,A34:A49,1)-1,0,2)
                )</f>
        <v>2.8035294018594357</v>
      </c>
      <c r="C81" s="27">
        <f ca="1">FORECAST(
                $B$29,
                OFFSET(C34:C49,MATCH($B$29,A34:A49,1)-1,0,2),
                OFFSET(A34:A49,MATCH($B$29,A34:A49,1)-1,0,2)
                )</f>
        <v>2.3998216492557143</v>
      </c>
      <c r="D81" s="27">
        <f ca="1">FORECAST(
                $B$29,
                OFFSET(D34:D49,MATCH($B$29,A34:A49,1)-1,0,2),
                OFFSET(A34:A49,MATCH($B$29,A34:A49,1)-1,0,2)
                )</f>
        <v>2.0707758974992099</v>
      </c>
      <c r="E81" s="27">
        <f ca="1">FORECAST(
                $B$29,
                OFFSET(E34:E49,MATCH($B$29,A34:A49,1)-1,0,2),
                OFFSET(A34:A49,MATCH($B$29,A34:A49,1)-1,0,2)
                )</f>
        <v>1.8107522337738229</v>
      </c>
      <c r="F81" s="27">
        <f ca="1">FORECAST(
                $B$29,
                OFFSET(F34:F49,MATCH($B$29,A34:A49,1)-1,0,2),
                OFFSET(A34:A49,MATCH($B$29,A34:A49,1)-1,0,2)
                )</f>
        <v>1.6073903912052663</v>
      </c>
      <c r="G81" s="27">
        <f ca="1">FORECAST(
                $B$29,
                OFFSET(G34:G49,MATCH($B$29,A34:A49,1)-1,0,2),
                OFFSET(A34:A49,MATCH($B$29,A34:A49,1)-1,0,2)
                )</f>
        <v>1.4472280519857137</v>
      </c>
      <c r="H81" s="27">
        <f ca="1">FORECAST(
                $B$29,
                OFFSET(H34:H49,MATCH($B$29,A34:A49,1)-1,0,2),
                OFFSET(A34:A49,MATCH($B$29,A34:A49,1)-1,0,2)
                )</f>
        <v>1.3267933682206572</v>
      </c>
      <c r="I81" s="27">
        <f ca="1">FORECAST(
                $B$29,
                OFFSET(I34:I49,MATCH($B$29,A34:A49,1)-1,0,2),
                OFFSET(A34:A49,MATCH($B$29,A34:A49,1)-1,0,2)
                )</f>
        <v>1.2323436370692951</v>
      </c>
      <c r="J81" s="27">
        <f ca="1">FORECAST(
                $B$29,
                OFFSET(K34:K49,MATCH($B$29,A34:A49,1)-1,0,2),
                OFFSET(A34:A49,MATCH($B$29,A34:A49,1)-1,0,2)
                )</f>
        <v>1.1592658980673456</v>
      </c>
      <c r="K81" s="27">
        <f ca="1">FORECAST(
                $B$29,
                OFFSET(L34:L49,MATCH($B$29,A34:A49,1)-1,0,2),
                OFFSET(A34:A49,MATCH($B$29,A34:A49,1)-1,0,2)
                )</f>
        <v>1.1009844122802712</v>
      </c>
      <c r="L81" s="27">
        <f ca="1">FORECAST(
                $B$29,
                OFFSET(M34:M49,MATCH($B$29,A34:A49,1)-1,0,2),
                OFFSET(A34:A49,MATCH($B$29,A34:A49,1)-1,0,2)
                )</f>
        <v>1.0519496345461934</v>
      </c>
      <c r="M81" s="27">
        <f ca="1">FORECAST(
                $B$29,
                OFFSET(N34:N49,MATCH($B$29,A34:A49,1)-1,0,2),
                OFFSET(A34:A49,MATCH($B$29,A34:A49,1)-1,0,2)
                )</f>
        <v>1.0091660231452448</v>
      </c>
      <c r="N81" s="27">
        <f ca="1">FORECAST(
                $B$29,
                OFFSET(O34:O49,MATCH($B$29,A34:A49,1)-1,0,2),
                OFFSET(A34:A49,MATCH($B$29,A34:A49,1)-1,0,2)
                )</f>
        <v>0.96893189258878143</v>
      </c>
      <c r="O81" s="27">
        <f ca="1">FORECAST(
                $B$29,
                OFFSET(P34:P49,MATCH($B$29,A34:A49,1)-1,0,2),
                OFFSET(A34:A49,MATCH($B$29,A34:A49,1)-1,0,2)
                )</f>
        <v>0.92976469946972007</v>
      </c>
      <c r="P81" s="27">
        <f ca="1">FORECAST(
                $B$29,
                OFFSET(Q34:Q49,MATCH($B$29,A34:A49,1)-1,0,2),
                OFFSET(A34:A49,MATCH($B$29,A34:A49,1)-1,0,2)
                )</f>
        <v>0.89087323279325892</v>
      </c>
      <c r="Q81" s="28">
        <f ca="1">FORECAST(
                $B$29,
                OFFSET(R34:R49,MATCH($B$29,A34:A49,1)-1,0,2),
                OFFSET(A34:A49,MATCH($B$29,A34:A49,1)-1,0,2)
                )</f>
        <v>0.85251725533811162</v>
      </c>
    </row>
  </sheetData>
  <sheetProtection sheet="1" objects="1" scenarios="1"/>
  <conditionalFormatting sqref="A29:H29">
    <cfRule type="expression" dxfId="0" priority="1">
      <formula>NOT(AND($B$29&gt;=29, $B$29&lt;=110))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Holley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Richards</dc:creator>
  <cp:lastModifiedBy>Simon Richards</cp:lastModifiedBy>
  <dcterms:created xsi:type="dcterms:W3CDTF">2023-02-21T02:56:59Z</dcterms:created>
  <dcterms:modified xsi:type="dcterms:W3CDTF">2023-03-09T21:47:41Z</dcterms:modified>
</cp:coreProperties>
</file>