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L:\8- Product Managers\Injectors Online\Tuning Data\Tuning Data Locked\Holley\"/>
    </mc:Choice>
  </mc:AlternateContent>
  <xr:revisionPtr revIDLastSave="0" documentId="8_{E5458DD5-9DA5-47E9-955D-568CD3227D5A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Holley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81" i="1" l="1"/>
  <c r="P81" i="1"/>
  <c r="O81" i="1"/>
  <c r="N81" i="1"/>
  <c r="M81" i="1"/>
  <c r="L81" i="1"/>
  <c r="K81" i="1"/>
  <c r="J81" i="1"/>
  <c r="I81" i="1"/>
  <c r="H81" i="1"/>
  <c r="G81" i="1"/>
  <c r="F81" i="1"/>
  <c r="E81" i="1"/>
  <c r="D81" i="1"/>
  <c r="C81" i="1"/>
  <c r="B81" i="1"/>
  <c r="B75" i="1"/>
  <c r="B74" i="1"/>
  <c r="G29" i="1"/>
</calcChain>
</file>

<file path=xl/sharedStrings.xml><?xml version="1.0" encoding="utf-8"?>
<sst xmlns="http://schemas.openxmlformats.org/spreadsheetml/2006/main" count="28" uniqueCount="25">
  <si>
    <t>Holley</t>
  </si>
  <si>
    <t>Injector Type:</t>
  </si>
  <si>
    <t>HP525M</t>
  </si>
  <si>
    <t>Matched Set:</t>
  </si>
  <si>
    <t>None selected</t>
  </si>
  <si>
    <t>Report Date:</t>
  </si>
  <si>
    <t>21/02/2023</t>
  </si>
  <si>
    <t>(c) Injectors Online Pty Ltd ATF Injectors Online Trust 2020</t>
  </si>
  <si>
    <t>Reference Voltage:</t>
  </si>
  <si>
    <t>V</t>
  </si>
  <si>
    <t>Minimum Pulse Width:</t>
  </si>
  <si>
    <t>ms</t>
  </si>
  <si>
    <t>Fuel Pressure [psi]</t>
  </si>
  <si>
    <t>Edit to update. Range: 29 to 110</t>
  </si>
  <si>
    <t>High Flow Offset [ms]</t>
  </si>
  <si>
    <t>Voltage [V]</t>
  </si>
  <si>
    <t>Differential Pressure [psi]</t>
  </si>
  <si>
    <t>High Flow Slope [cc/min]</t>
  </si>
  <si>
    <t>Injector Flow Rate</t>
  </si>
  <si>
    <t>Imperial</t>
  </si>
  <si>
    <t>lb/hr</t>
  </si>
  <si>
    <t>Metric</t>
  </si>
  <si>
    <t>cc/min</t>
  </si>
  <si>
    <t>Injector Offset</t>
  </si>
  <si>
    <t>Offset [ms]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</si>
</sst>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0"/>
    <numFmt numFmtId="165" formatCode="0.###"/>
    <numFmt numFmtId="166" formatCode="0."/>
    <numFmt numFmtId="167" formatCode="0.0"/>
    <numFmt numFmtId="168" formatCode="0.0000"/>
  </numFmts>
  <fonts count="3" x14ac:knownFonts="1">
    <font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DDDDD"/>
        <bgColor indexed="64"/>
      </patternFill>
    </fill>
    <fill>
      <patternFill patternType="solid">
        <fgColor rgb="FFEEEEEE"/>
        <bgColor indexed="64"/>
      </patternFill>
    </fill>
    <fill>
      <patternFill patternType="solid">
        <fgColor rgb="FFFFFF99"/>
        <bgColor indexed="64"/>
      </patternFill>
    </fill>
  </fills>
  <borders count="16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164" fontId="2" fillId="2" borderId="1" xfId="0" applyNumberFormat="1" applyFont="1" applyFill="1" applyBorder="1"/>
    <xf numFmtId="164" fontId="0" fillId="3" borderId="2" xfId="0" applyNumberFormat="1" applyFill="1" applyBorder="1"/>
    <xf numFmtId="164" fontId="0" fillId="3" borderId="3" xfId="0" applyNumberFormat="1" applyFill="1" applyBorder="1"/>
    <xf numFmtId="164" fontId="2" fillId="2" borderId="4" xfId="0" applyNumberFormat="1" applyFont="1" applyFill="1" applyBorder="1"/>
    <xf numFmtId="164" fontId="0" fillId="3" borderId="0" xfId="0" applyNumberFormat="1" applyFill="1"/>
    <xf numFmtId="164" fontId="0" fillId="3" borderId="5" xfId="0" applyNumberFormat="1" applyFill="1" applyBorder="1"/>
    <xf numFmtId="164" fontId="2" fillId="2" borderId="6" xfId="0" applyNumberFormat="1" applyFont="1" applyFill="1" applyBorder="1"/>
    <xf numFmtId="164" fontId="0" fillId="3" borderId="7" xfId="0" applyNumberFormat="1" applyFill="1" applyBorder="1"/>
    <xf numFmtId="164" fontId="0" fillId="3" borderId="8" xfId="0" applyNumberFormat="1" applyFill="1" applyBorder="1"/>
    <xf numFmtId="1" fontId="0" fillId="3" borderId="2" xfId="0" applyNumberFormat="1" applyFill="1" applyBorder="1"/>
    <xf numFmtId="1" fontId="0" fillId="3" borderId="3" xfId="0" applyNumberFormat="1" applyFill="1" applyBorder="1"/>
    <xf numFmtId="1" fontId="0" fillId="3" borderId="0" xfId="0" applyNumberFormat="1" applyFill="1"/>
    <xf numFmtId="1" fontId="0" fillId="3" borderId="5" xfId="0" applyNumberFormat="1" applyFill="1" applyBorder="1"/>
    <xf numFmtId="1" fontId="0" fillId="3" borderId="7" xfId="0" applyNumberFormat="1" applyFill="1" applyBorder="1"/>
    <xf numFmtId="1" fontId="0" fillId="3" borderId="8" xfId="0" applyNumberFormat="1" applyFill="1" applyBorder="1"/>
    <xf numFmtId="165" fontId="2" fillId="4" borderId="9" xfId="0" applyNumberFormat="1" applyFont="1" applyFill="1" applyBorder="1"/>
    <xf numFmtId="164" fontId="2" fillId="2" borderId="2" xfId="0" applyNumberFormat="1" applyFont="1" applyFill="1" applyBorder="1"/>
    <xf numFmtId="164" fontId="2" fillId="2" borderId="3" xfId="0" applyNumberFormat="1" applyFont="1" applyFill="1" applyBorder="1"/>
    <xf numFmtId="164" fontId="2" fillId="2" borderId="10" xfId="0" applyNumberFormat="1" applyFont="1" applyFill="1" applyBorder="1"/>
    <xf numFmtId="164" fontId="2" fillId="2" borderId="11" xfId="0" applyNumberFormat="1" applyFont="1" applyFill="1" applyBorder="1"/>
    <xf numFmtId="164" fontId="2" fillId="2" borderId="12" xfId="0" applyNumberFormat="1" applyFont="1" applyFill="1" applyBorder="1"/>
    <xf numFmtId="167" fontId="2" fillId="2" borderId="13" xfId="0" applyNumberFormat="1" applyFont="1" applyFill="1" applyBorder="1"/>
    <xf numFmtId="167" fontId="2" fillId="2" borderId="14" xfId="0" applyNumberFormat="1" applyFont="1" applyFill="1" applyBorder="1"/>
    <xf numFmtId="167" fontId="2" fillId="2" borderId="15" xfId="0" applyNumberFormat="1" applyFont="1" applyFill="1" applyBorder="1"/>
    <xf numFmtId="168" fontId="0" fillId="3" borderId="7" xfId="0" applyNumberFormat="1" applyFill="1" applyBorder="1"/>
    <xf numFmtId="168" fontId="0" fillId="3" borderId="8" xfId="0" applyNumberFormat="1" applyFill="1" applyBorder="1"/>
    <xf numFmtId="166" fontId="2" fillId="4" borderId="9" xfId="0" applyNumberFormat="1" applyFont="1" applyFill="1" applyBorder="1" applyProtection="1">
      <protection locked="0"/>
    </xf>
  </cellXfs>
  <cellStyles count="1">
    <cellStyle name="Normal" xfId="0" builtinId="0"/>
  </cellStyles>
  <dxfs count="1">
    <dxf>
      <font>
        <b/>
        <color rgb="FF9C0006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4</xdr:col>
      <xdr:colOff>314325</xdr:colOff>
      <xdr:row>10</xdr:row>
      <xdr:rowOff>46494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D5F8759D-2D49-44CF-BEC4-723B58E6F5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4191000" cy="17609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5:R81"/>
  <sheetViews>
    <sheetView tabSelected="1" workbookViewId="0">
      <selection activeCell="B29" sqref="B29"/>
    </sheetView>
  </sheetViews>
  <sheetFormatPr defaultRowHeight="15" x14ac:dyDescent="0.25"/>
  <cols>
    <col min="1" max="1" width="30.7109375" customWidth="1"/>
  </cols>
  <sheetData>
    <row r="15" spans="1:4" ht="28.9" customHeight="1" x14ac:dyDescent="0.5">
      <c r="A15" s="1" t="s">
        <v>0</v>
      </c>
      <c r="B15" s="1"/>
    </row>
    <row r="16" spans="1:4" x14ac:dyDescent="0.25">
      <c r="A16" s="2"/>
      <c r="B16" s="3"/>
      <c r="C16" s="3"/>
      <c r="D16" s="4"/>
    </row>
    <row r="17" spans="1:18" x14ac:dyDescent="0.25">
      <c r="A17" s="5" t="s">
        <v>1</v>
      </c>
      <c r="B17" s="6" t="s">
        <v>2</v>
      </c>
      <c r="C17" s="6"/>
      <c r="D17" s="7"/>
    </row>
    <row r="18" spans="1:18" x14ac:dyDescent="0.25">
      <c r="A18" s="5" t="s">
        <v>3</v>
      </c>
      <c r="B18" s="6" t="s">
        <v>4</v>
      </c>
      <c r="C18" s="6"/>
      <c r="D18" s="7"/>
    </row>
    <row r="19" spans="1:18" x14ac:dyDescent="0.25">
      <c r="A19" s="5" t="s">
        <v>5</v>
      </c>
      <c r="B19" s="6" t="s">
        <v>6</v>
      </c>
      <c r="C19" s="6"/>
      <c r="D19" s="7"/>
    </row>
    <row r="20" spans="1:18" x14ac:dyDescent="0.25">
      <c r="A20" s="8"/>
      <c r="B20" s="9"/>
      <c r="C20" s="9"/>
      <c r="D20" s="10"/>
    </row>
    <row r="21" spans="1:18" x14ac:dyDescent="0.25">
      <c r="A21" t="s">
        <v>7</v>
      </c>
    </row>
    <row r="23" spans="1:18" x14ac:dyDescent="0.25">
      <c r="A23" s="2"/>
      <c r="B23" s="11"/>
      <c r="C23" s="11"/>
      <c r="D23" s="12"/>
    </row>
    <row r="24" spans="1:18" x14ac:dyDescent="0.25">
      <c r="A24" s="5" t="s">
        <v>8</v>
      </c>
      <c r="B24" s="13">
        <v>14</v>
      </c>
      <c r="C24" s="13" t="s">
        <v>9</v>
      </c>
      <c r="D24" s="14"/>
    </row>
    <row r="25" spans="1:18" x14ac:dyDescent="0.25">
      <c r="A25" s="5" t="s">
        <v>10</v>
      </c>
      <c r="B25" s="6">
        <v>0.46</v>
      </c>
      <c r="C25" s="13" t="s">
        <v>11</v>
      </c>
      <c r="D25" s="14"/>
    </row>
    <row r="26" spans="1:18" x14ac:dyDescent="0.25">
      <c r="A26" s="8"/>
      <c r="B26" s="15"/>
      <c r="C26" s="15"/>
      <c r="D26" s="16"/>
    </row>
    <row r="29" spans="1:18" x14ac:dyDescent="0.25">
      <c r="A29" s="17" t="s">
        <v>12</v>
      </c>
      <c r="B29" s="28">
        <v>58.015999999999998</v>
      </c>
      <c r="C29" s="17" t="s">
        <v>13</v>
      </c>
      <c r="D29" s="17"/>
      <c r="E29" s="17"/>
      <c r="F29" s="17"/>
      <c r="G29" t="str">
        <f>IF(AND($B$29&gt;=29, $B$29&lt;=110), "", "Invalid value! Calculated values below may not be valid for this value.")</f>
        <v/>
      </c>
    </row>
    <row r="31" spans="1:18" ht="31.5" hidden="1" x14ac:dyDescent="0.5">
      <c r="A31" s="1" t="s">
        <v>14</v>
      </c>
      <c r="B31" s="1"/>
    </row>
    <row r="32" spans="1:18" hidden="1" x14ac:dyDescent="0.25">
      <c r="A32" s="2"/>
      <c r="B32" s="18" t="s">
        <v>15</v>
      </c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9"/>
    </row>
    <row r="33" spans="1:18" hidden="1" x14ac:dyDescent="0.25">
      <c r="A33" s="20" t="s">
        <v>16</v>
      </c>
      <c r="B33" s="21">
        <v>8</v>
      </c>
      <c r="C33" s="21">
        <v>8.8000000000000007</v>
      </c>
      <c r="D33" s="21">
        <v>9.6</v>
      </c>
      <c r="E33" s="21">
        <v>10.4</v>
      </c>
      <c r="F33" s="21">
        <v>11.2</v>
      </c>
      <c r="G33" s="21">
        <v>12</v>
      </c>
      <c r="H33" s="21">
        <v>12.8</v>
      </c>
      <c r="I33" s="21">
        <v>13.6</v>
      </c>
      <c r="J33" s="21">
        <v>14</v>
      </c>
      <c r="K33" s="21">
        <v>14.4</v>
      </c>
      <c r="L33" s="21">
        <v>15.2</v>
      </c>
      <c r="M33" s="21">
        <v>16</v>
      </c>
      <c r="N33" s="21">
        <v>16.8</v>
      </c>
      <c r="O33" s="21">
        <v>17.600000000000001</v>
      </c>
      <c r="P33" s="21">
        <v>18.399999999999999</v>
      </c>
      <c r="Q33" s="21">
        <v>19.2</v>
      </c>
      <c r="R33" s="22">
        <v>20</v>
      </c>
    </row>
    <row r="34" spans="1:18" hidden="1" x14ac:dyDescent="0.25">
      <c r="A34" s="5">
        <v>29</v>
      </c>
      <c r="B34" s="6">
        <v>1.7411980577412089</v>
      </c>
      <c r="C34" s="6">
        <v>1.4818521499148669</v>
      </c>
      <c r="D34" s="6">
        <v>1.270850392187977</v>
      </c>
      <c r="E34" s="6">
        <v>1.103153846305305</v>
      </c>
      <c r="F34" s="6">
        <v>0.9694857087810449</v>
      </c>
      <c r="G34" s="6">
        <v>0.86054803975601257</v>
      </c>
      <c r="H34" s="6">
        <v>0.77285531635240723</v>
      </c>
      <c r="I34" s="6">
        <v>0.69784074313734668</v>
      </c>
      <c r="J34" s="6">
        <v>0.66390094240155872</v>
      </c>
      <c r="K34" s="6">
        <v>0.63214732574381172</v>
      </c>
      <c r="L34" s="6">
        <v>0.5717943175158513</v>
      </c>
      <c r="M34" s="6">
        <v>0.51398664980676489</v>
      </c>
      <c r="N34" s="6">
        <v>0.45715830837975052</v>
      </c>
      <c r="O34" s="6">
        <v>0.40045218339704319</v>
      </c>
      <c r="P34" s="6">
        <v>0.34411906322704289</v>
      </c>
      <c r="Q34" s="6">
        <v>0.28947425804365029</v>
      </c>
      <c r="R34" s="7">
        <v>0.2382997315654404</v>
      </c>
    </row>
    <row r="35" spans="1:18" hidden="1" x14ac:dyDescent="0.25">
      <c r="A35" s="5">
        <v>34.4</v>
      </c>
      <c r="B35" s="6">
        <v>1.829982697020246</v>
      </c>
      <c r="C35" s="6">
        <v>1.549693912552635</v>
      </c>
      <c r="D35" s="6">
        <v>1.321658165785573</v>
      </c>
      <c r="E35" s="6">
        <v>1.140796361564608</v>
      </c>
      <c r="F35" s="6">
        <v>0.99741533024609375</v>
      </c>
      <c r="G35" s="6">
        <v>0.88161381389886229</v>
      </c>
      <c r="H35" s="6">
        <v>0.78993953025335495</v>
      </c>
      <c r="I35" s="6">
        <v>0.71303541389056002</v>
      </c>
      <c r="J35" s="6">
        <v>0.67884071931898204</v>
      </c>
      <c r="K35" s="6">
        <v>0.64735290766866083</v>
      </c>
      <c r="L35" s="6">
        <v>0.58849489877386563</v>
      </c>
      <c r="M35" s="6">
        <v>0.53321440636307105</v>
      </c>
      <c r="N35" s="6">
        <v>0.47967584505656041</v>
      </c>
      <c r="O35" s="6">
        <v>0.42653464678159242</v>
      </c>
      <c r="P35" s="6">
        <v>0.37369863125619368</v>
      </c>
      <c r="Q35" s="6">
        <v>0.32206674249642969</v>
      </c>
      <c r="R35" s="7">
        <v>0.27312043790004031</v>
      </c>
    </row>
    <row r="36" spans="1:18" hidden="1" x14ac:dyDescent="0.25">
      <c r="A36" s="5">
        <v>39.799999999999997</v>
      </c>
      <c r="B36" s="6">
        <v>1.918790569476333</v>
      </c>
      <c r="C36" s="6">
        <v>1.6175539725211561</v>
      </c>
      <c r="D36" s="6">
        <v>1.3724798661441111</v>
      </c>
      <c r="E36" s="6">
        <v>1.178449045397898</v>
      </c>
      <c r="F36" s="6">
        <v>1.025351974481032</v>
      </c>
      <c r="G36" s="6">
        <v>0.90268403028398858</v>
      </c>
      <c r="H36" s="6">
        <v>0.80702626535819788</v>
      </c>
      <c r="I36" s="6">
        <v>0.72823125008577061</v>
      </c>
      <c r="J36" s="6">
        <v>0.6937811957761354</v>
      </c>
      <c r="K36" s="6">
        <v>0.66255891165646708</v>
      </c>
      <c r="L36" s="6">
        <v>0.60519577109865508</v>
      </c>
      <c r="M36" s="6">
        <v>0.55244288826645405</v>
      </c>
      <c r="N36" s="6">
        <v>0.50219520084997993</v>
      </c>
      <c r="O36" s="6">
        <v>0.45262058832876839</v>
      </c>
      <c r="P36" s="6">
        <v>0.40328394887684599</v>
      </c>
      <c r="Q36" s="6">
        <v>0.35466786035244302</v>
      </c>
      <c r="R36" s="7">
        <v>0.30795322672609038</v>
      </c>
    </row>
    <row r="37" spans="1:18" hidden="1" x14ac:dyDescent="0.25">
      <c r="A37" s="5">
        <v>45.2</v>
      </c>
      <c r="B37" s="6">
        <v>2.0152413929457591</v>
      </c>
      <c r="C37" s="6">
        <v>1.691736670943746</v>
      </c>
      <c r="D37" s="6">
        <v>1.428423165735571</v>
      </c>
      <c r="E37" s="6">
        <v>1.2201515020259319</v>
      </c>
      <c r="F37" s="6">
        <v>1.056395777855506</v>
      </c>
      <c r="G37" s="6">
        <v>0.92603806549156698</v>
      </c>
      <c r="H37" s="6">
        <v>0.82571263119622185</v>
      </c>
      <c r="I37" s="6">
        <v>0.74446180226301695</v>
      </c>
      <c r="J37" s="6">
        <v>0.70951865834154848</v>
      </c>
      <c r="K37" s="6">
        <v>0.67836392965813164</v>
      </c>
      <c r="L37" s="6">
        <v>0.62218916825209547</v>
      </c>
      <c r="M37" s="6">
        <v>0.57177667915140418</v>
      </c>
      <c r="N37" s="6">
        <v>0.52477180200569695</v>
      </c>
      <c r="O37" s="6">
        <v>0.4788349849570972</v>
      </c>
      <c r="P37" s="6">
        <v>0.43319814408047541</v>
      </c>
      <c r="Q37" s="6">
        <v>0.38792749107622471</v>
      </c>
      <c r="R37" s="7">
        <v>0.34389343704282549</v>
      </c>
    </row>
    <row r="38" spans="1:18" hidden="1" x14ac:dyDescent="0.25">
      <c r="A38" s="5">
        <v>50.6</v>
      </c>
      <c r="B38" s="6">
        <v>2.1284994641412029</v>
      </c>
      <c r="C38" s="6">
        <v>1.7798231809430549</v>
      </c>
      <c r="D38" s="6">
        <v>1.4956291290430299</v>
      </c>
      <c r="E38" s="6">
        <v>1.2707596201552049</v>
      </c>
      <c r="F38" s="6">
        <v>1.094272386162418</v>
      </c>
      <c r="G38" s="6">
        <v>0.95441433735136205</v>
      </c>
      <c r="H38" s="6">
        <v>0.84791666840958202</v>
      </c>
      <c r="I38" s="6">
        <v>0.76296774882729856</v>
      </c>
      <c r="J38" s="6">
        <v>0.7270087349080635</v>
      </c>
      <c r="K38" s="6">
        <v>0.69548621070448857</v>
      </c>
      <c r="L38" s="6">
        <v>0.63982584275384924</v>
      </c>
      <c r="M38" s="6">
        <v>0.59134204997686279</v>
      </c>
      <c r="N38" s="6">
        <v>0.54747428869746106</v>
      </c>
      <c r="O38" s="6">
        <v>0.50533186100559124</v>
      </c>
      <c r="P38" s="6">
        <v>0.4638355582343483</v>
      </c>
      <c r="Q38" s="6">
        <v>0.42263522592628361</v>
      </c>
      <c r="R38" s="7">
        <v>0.38226892495045067</v>
      </c>
    </row>
    <row r="39" spans="1:18" hidden="1" x14ac:dyDescent="0.25">
      <c r="A39" s="5">
        <v>56</v>
      </c>
      <c r="B39" s="6">
        <v>2.2417575353366481</v>
      </c>
      <c r="C39" s="6">
        <v>1.867909690942364</v>
      </c>
      <c r="D39" s="6">
        <v>1.5628350923504899</v>
      </c>
      <c r="E39" s="6">
        <v>1.321367738284478</v>
      </c>
      <c r="F39" s="6">
        <v>1.132148994469331</v>
      </c>
      <c r="G39" s="6">
        <v>0.98279060921115713</v>
      </c>
      <c r="H39" s="6">
        <v>0.8701207056229423</v>
      </c>
      <c r="I39" s="6">
        <v>0.78147369539158018</v>
      </c>
      <c r="J39" s="6">
        <v>0.74449881147457864</v>
      </c>
      <c r="K39" s="6">
        <v>0.71260849175084573</v>
      </c>
      <c r="L39" s="6">
        <v>0.65746251725560323</v>
      </c>
      <c r="M39" s="6">
        <v>0.6109074208023213</v>
      </c>
      <c r="N39" s="6">
        <v>0.57017677538922529</v>
      </c>
      <c r="O39" s="6">
        <v>0.53182873705408551</v>
      </c>
      <c r="P39" s="6">
        <v>0.49447297238822119</v>
      </c>
      <c r="Q39" s="6">
        <v>0.45734296077634262</v>
      </c>
      <c r="R39" s="7">
        <v>0.42064441285807602</v>
      </c>
    </row>
    <row r="40" spans="1:18" hidden="1" x14ac:dyDescent="0.25">
      <c r="A40" s="5">
        <v>61.400000000000013</v>
      </c>
      <c r="B40" s="6">
        <v>2.377057464959945</v>
      </c>
      <c r="C40" s="6">
        <v>1.974832157304812</v>
      </c>
      <c r="D40" s="6">
        <v>1.6459102219091111</v>
      </c>
      <c r="E40" s="6">
        <v>1.385137270501732</v>
      </c>
      <c r="F40" s="6">
        <v>1.1807383026498379</v>
      </c>
      <c r="G40" s="6">
        <v>1.019669978682894</v>
      </c>
      <c r="H40" s="6">
        <v>0.89889720213144875</v>
      </c>
      <c r="I40" s="6">
        <v>0.80486057488694596</v>
      </c>
      <c r="J40" s="6">
        <v>0.76611372477242234</v>
      </c>
      <c r="K40" s="6">
        <v>0.73317921731302294</v>
      </c>
      <c r="L40" s="6">
        <v>0.67737418580670461</v>
      </c>
      <c r="M40" s="6">
        <v>0.63181344716339527</v>
      </c>
      <c r="N40" s="6">
        <v>0.59356454304772288</v>
      </c>
      <c r="O40" s="6">
        <v>0.55859463145316712</v>
      </c>
      <c r="P40" s="6">
        <v>0.52522218022533118</v>
      </c>
      <c r="Q40" s="6">
        <v>0.49226430259108639</v>
      </c>
      <c r="R40" s="7">
        <v>0.45957443296457001</v>
      </c>
    </row>
    <row r="41" spans="1:18" hidden="1" x14ac:dyDescent="0.25">
      <c r="A41" s="5">
        <v>66.800000000000011</v>
      </c>
      <c r="B41" s="6">
        <v>2.5254887144977061</v>
      </c>
      <c r="C41" s="6">
        <v>2.0929760444793439</v>
      </c>
      <c r="D41" s="6">
        <v>1.7384393228514039</v>
      </c>
      <c r="E41" s="6">
        <v>1.4567476451543779</v>
      </c>
      <c r="F41" s="6">
        <v>1.235709644797593</v>
      </c>
      <c r="G41" s="6">
        <v>1.0616150233277031</v>
      </c>
      <c r="H41" s="6">
        <v>0.93158920630514852</v>
      </c>
      <c r="I41" s="6">
        <v>0.83115524421359566</v>
      </c>
      <c r="J41" s="6">
        <v>0.79018598761233383</v>
      </c>
      <c r="K41" s="6">
        <v>0.75580433535270963</v>
      </c>
      <c r="L41" s="6">
        <v>0.69864116996167214</v>
      </c>
      <c r="M41" s="6">
        <v>0.65351816192866541</v>
      </c>
      <c r="N41" s="6">
        <v>0.61736056319704047</v>
      </c>
      <c r="O41" s="6">
        <v>0.58552079210366292</v>
      </c>
      <c r="P41" s="6">
        <v>0.55603798855458242</v>
      </c>
      <c r="Q41" s="6">
        <v>0.52731289961883354</v>
      </c>
      <c r="R41" s="7">
        <v>0.4988348126789004</v>
      </c>
    </row>
    <row r="42" spans="1:18" hidden="1" x14ac:dyDescent="0.25">
      <c r="A42" s="5">
        <v>72.2</v>
      </c>
      <c r="B42" s="6">
        <v>2.6739199640354658</v>
      </c>
      <c r="C42" s="6">
        <v>2.2111199316538759</v>
      </c>
      <c r="D42" s="6">
        <v>1.830968423793697</v>
      </c>
      <c r="E42" s="6">
        <v>1.528358019807025</v>
      </c>
      <c r="F42" s="6">
        <v>1.2906809869453479</v>
      </c>
      <c r="G42" s="6">
        <v>1.1035600679725119</v>
      </c>
      <c r="H42" s="6">
        <v>0.96428121047884829</v>
      </c>
      <c r="I42" s="6">
        <v>0.85744991354024547</v>
      </c>
      <c r="J42" s="6">
        <v>0.81425825045224531</v>
      </c>
      <c r="K42" s="6">
        <v>0.77842945339239644</v>
      </c>
      <c r="L42" s="6">
        <v>0.71990815411663966</v>
      </c>
      <c r="M42" s="6">
        <v>0.67522287669393555</v>
      </c>
      <c r="N42" s="6">
        <v>0.64115658334635783</v>
      </c>
      <c r="O42" s="6">
        <v>0.61244695275415839</v>
      </c>
      <c r="P42" s="6">
        <v>0.58685379688383366</v>
      </c>
      <c r="Q42" s="6">
        <v>0.56236149664658075</v>
      </c>
      <c r="R42" s="7">
        <v>0.53809519239323078</v>
      </c>
    </row>
    <row r="43" spans="1:18" hidden="1" x14ac:dyDescent="0.25">
      <c r="A43" s="5">
        <v>77.599999999999994</v>
      </c>
      <c r="B43" s="6">
        <v>2.8673669123239591</v>
      </c>
      <c r="C43" s="6">
        <v>2.368627684909117</v>
      </c>
      <c r="D43" s="6">
        <v>1.9575685087140191</v>
      </c>
      <c r="E43" s="6">
        <v>1.6291353594496421</v>
      </c>
      <c r="F43" s="6">
        <v>1.370304138209637</v>
      </c>
      <c r="G43" s="6">
        <v>1.1660007164277639</v>
      </c>
      <c r="H43" s="6">
        <v>1.0137313888188</v>
      </c>
      <c r="I43" s="6">
        <v>0.89712427795629957</v>
      </c>
      <c r="J43" s="6">
        <v>0.8501555753058887</v>
      </c>
      <c r="K43" s="6">
        <v>0.81144465055925963</v>
      </c>
      <c r="L43" s="6">
        <v>0.74896446455118026</v>
      </c>
      <c r="M43" s="6">
        <v>0.70247511545851204</v>
      </c>
      <c r="N43" s="6">
        <v>0.66867710087662369</v>
      </c>
      <c r="O43" s="6">
        <v>0.64163353473458651</v>
      </c>
      <c r="P43" s="6">
        <v>0.61885481360662176</v>
      </c>
      <c r="Q43" s="6">
        <v>0.59790895224609075</v>
      </c>
      <c r="R43" s="7">
        <v>0.57752703142489326</v>
      </c>
    </row>
    <row r="44" spans="1:18" hidden="1" x14ac:dyDescent="0.25">
      <c r="A44" s="5">
        <v>83</v>
      </c>
      <c r="B44" s="6">
        <v>3.063649495179428</v>
      </c>
      <c r="C44" s="6">
        <v>2.5286150517757409</v>
      </c>
      <c r="D44" s="6">
        <v>2.0863147973494929</v>
      </c>
      <c r="E44" s="6">
        <v>1.731749988225485</v>
      </c>
      <c r="F44" s="6">
        <v>1.4514801593395339</v>
      </c>
      <c r="G44" s="6">
        <v>1.229732426540368</v>
      </c>
      <c r="H44" s="6">
        <v>1.064237200177099</v>
      </c>
      <c r="I44" s="6">
        <v>0.93764145781105668</v>
      </c>
      <c r="J44" s="6">
        <v>0.88679778595567293</v>
      </c>
      <c r="K44" s="6">
        <v>0.84511434089948834</v>
      </c>
      <c r="L44" s="6">
        <v>0.77851144120805615</v>
      </c>
      <c r="M44" s="6">
        <v>0.73007680455375334</v>
      </c>
      <c r="N44" s="6">
        <v>0.69643223241513841</v>
      </c>
      <c r="O44" s="6">
        <v>0.67096250546020775</v>
      </c>
      <c r="P44" s="6">
        <v>0.65093048912585338</v>
      </c>
      <c r="Q44" s="6">
        <v>0.6334878320076015</v>
      </c>
      <c r="R44" s="7">
        <v>0.61696967104347444</v>
      </c>
    </row>
    <row r="45" spans="1:18" hidden="1" x14ac:dyDescent="0.25">
      <c r="A45" s="5">
        <v>88.4</v>
      </c>
      <c r="B45" s="6">
        <v>3.275854096035594</v>
      </c>
      <c r="C45" s="6">
        <v>2.7027662383519941</v>
      </c>
      <c r="D45" s="6">
        <v>2.227563934958773</v>
      </c>
      <c r="E45" s="6">
        <v>1.845311825090836</v>
      </c>
      <c r="F45" s="6">
        <v>1.5421530775261569</v>
      </c>
      <c r="G45" s="6">
        <v>1.301607950232164</v>
      </c>
      <c r="H45" s="6">
        <v>1.121647173784849</v>
      </c>
      <c r="I45" s="6">
        <v>0.9839203761407721</v>
      </c>
      <c r="J45" s="6">
        <v>0.92866698352638799</v>
      </c>
      <c r="K45" s="6">
        <v>0.88350867579170211</v>
      </c>
      <c r="L45" s="6">
        <v>0.81185129834546388</v>
      </c>
      <c r="M45" s="6">
        <v>0.76063683761332213</v>
      </c>
      <c r="N45" s="6">
        <v>0.72642460354956628</v>
      </c>
      <c r="O45" s="6">
        <v>0.70190483896857714</v>
      </c>
      <c r="P45" s="6">
        <v>0.68410098046618772</v>
      </c>
      <c r="Q45" s="6">
        <v>0.6697483104800892</v>
      </c>
      <c r="R45" s="7">
        <v>0.65677791981815414</v>
      </c>
    </row>
    <row r="46" spans="1:18" hidden="1" x14ac:dyDescent="0.25">
      <c r="A46" s="5">
        <v>93.800000000000011</v>
      </c>
      <c r="B46" s="6">
        <v>3.5346213425565889</v>
      </c>
      <c r="C46" s="6">
        <v>2.9183383628000059</v>
      </c>
      <c r="D46" s="6">
        <v>2.405376636718199</v>
      </c>
      <c r="E46" s="6">
        <v>1.9908878809621271</v>
      </c>
      <c r="F46" s="6">
        <v>1.660598898151926</v>
      </c>
      <c r="G46" s="6">
        <v>1.3972993938677629</v>
      </c>
      <c r="H46" s="6">
        <v>1.199247807924426</v>
      </c>
      <c r="I46" s="6">
        <v>1.04704902966179</v>
      </c>
      <c r="J46" s="6">
        <v>0.98582207889494122</v>
      </c>
      <c r="K46" s="6">
        <v>0.93571984911210448</v>
      </c>
      <c r="L46" s="6">
        <v>0.8562831257253567</v>
      </c>
      <c r="M46" s="6">
        <v>0.79984830680112706</v>
      </c>
      <c r="N46" s="6">
        <v>0.76295959978134498</v>
      </c>
      <c r="O46" s="6">
        <v>0.73756532061486746</v>
      </c>
      <c r="P46" s="6">
        <v>0.7204731715624213</v>
      </c>
      <c r="Q46" s="6">
        <v>0.70800206890386286</v>
      </c>
      <c r="R46" s="7">
        <v>0.69765536281095952</v>
      </c>
    </row>
    <row r="47" spans="1:18" hidden="1" x14ac:dyDescent="0.25">
      <c r="A47" s="5">
        <v>99.2</v>
      </c>
      <c r="B47" s="6">
        <v>3.7933885890775829</v>
      </c>
      <c r="C47" s="6">
        <v>3.133910487248019</v>
      </c>
      <c r="D47" s="6">
        <v>2.583189338477625</v>
      </c>
      <c r="E47" s="6">
        <v>2.136463936833418</v>
      </c>
      <c r="F47" s="6">
        <v>1.779044718777695</v>
      </c>
      <c r="G47" s="6">
        <v>1.492990837503362</v>
      </c>
      <c r="H47" s="6">
        <v>1.2768484420640021</v>
      </c>
      <c r="I47" s="6">
        <v>1.1101776831828081</v>
      </c>
      <c r="J47" s="6">
        <v>1.042977174263495</v>
      </c>
      <c r="K47" s="6">
        <v>0.98793102243250686</v>
      </c>
      <c r="L47" s="6">
        <v>0.90071495310524952</v>
      </c>
      <c r="M47" s="6">
        <v>0.83905977598893211</v>
      </c>
      <c r="N47" s="6">
        <v>0.79949459601312356</v>
      </c>
      <c r="O47" s="6">
        <v>0.773225802261158</v>
      </c>
      <c r="P47" s="6">
        <v>0.75684536265865487</v>
      </c>
      <c r="Q47" s="6">
        <v>0.74625582732763651</v>
      </c>
      <c r="R47" s="7">
        <v>0.73853280580376479</v>
      </c>
    </row>
    <row r="48" spans="1:18" hidden="1" x14ac:dyDescent="0.25">
      <c r="A48" s="5">
        <v>104.6</v>
      </c>
      <c r="B48" s="6">
        <v>4.0971396830713784</v>
      </c>
      <c r="C48" s="6">
        <v>3.390033700531228</v>
      </c>
      <c r="D48" s="6">
        <v>2.797337436604503</v>
      </c>
      <c r="E48" s="6">
        <v>2.3143948516217629</v>
      </c>
      <c r="F48" s="6">
        <v>1.926100015887465</v>
      </c>
      <c r="G48" s="6">
        <v>1.613763441359769</v>
      </c>
      <c r="H48" s="6">
        <v>1.376255164026025</v>
      </c>
      <c r="I48" s="6">
        <v>1.192054418297771</v>
      </c>
      <c r="J48" s="6">
        <v>1.11743274792544</v>
      </c>
      <c r="K48" s="6">
        <v>1.0560674261356999</v>
      </c>
      <c r="L48" s="6">
        <v>0.95848431467412409</v>
      </c>
      <c r="M48" s="6">
        <v>0.8892381493417687</v>
      </c>
      <c r="N48" s="6">
        <v>0.84487911025081786</v>
      </c>
      <c r="O48" s="6">
        <v>0.81583548192410116</v>
      </c>
      <c r="P48" s="6">
        <v>0.79850158679963046</v>
      </c>
      <c r="Q48" s="6">
        <v>0.78836360884158463</v>
      </c>
      <c r="R48" s="7">
        <v>0.78205132810203803</v>
      </c>
    </row>
    <row r="49" spans="1:18" hidden="1" x14ac:dyDescent="0.25">
      <c r="A49" s="8">
        <v>110</v>
      </c>
      <c r="B49" s="9">
        <v>4.4349800989781496</v>
      </c>
      <c r="C49" s="9">
        <v>3.676887035822356</v>
      </c>
      <c r="D49" s="9">
        <v>3.039020952291088</v>
      </c>
      <c r="E49" s="9">
        <v>2.516844682933185</v>
      </c>
      <c r="F49" s="9">
        <v>2.0948359318952652</v>
      </c>
      <c r="G49" s="9">
        <v>1.7535428619460041</v>
      </c>
      <c r="H49" s="9">
        <v>1.4921868119159949</v>
      </c>
      <c r="I49" s="9">
        <v>1.288138683995645</v>
      </c>
      <c r="J49" s="9">
        <v>1.2049988402940961</v>
      </c>
      <c r="K49" s="9">
        <v>1.136272168488351</v>
      </c>
      <c r="L49" s="9">
        <v>1.026361026370586</v>
      </c>
      <c r="M49" s="9">
        <v>0.9477273797571677</v>
      </c>
      <c r="N49" s="9">
        <v>0.89696989985236975</v>
      </c>
      <c r="O49" s="9">
        <v>0.86371135070903871</v>
      </c>
      <c r="P49" s="9">
        <v>0.84416211723232393</v>
      </c>
      <c r="Q49" s="9">
        <v>0.83339201722855516</v>
      </c>
      <c r="R49" s="10">
        <v>0.82757129331148582</v>
      </c>
    </row>
    <row r="50" spans="1:18" hidden="1" x14ac:dyDescent="0.25"/>
    <row r="51" spans="1:18" ht="31.5" hidden="1" x14ac:dyDescent="0.5">
      <c r="A51" s="1" t="s">
        <v>17</v>
      </c>
      <c r="B51" s="1"/>
    </row>
    <row r="52" spans="1:18" hidden="1" x14ac:dyDescent="0.25">
      <c r="A52" s="2"/>
      <c r="B52" s="19" t="s">
        <v>15</v>
      </c>
    </row>
    <row r="53" spans="1:18" hidden="1" x14ac:dyDescent="0.25">
      <c r="A53" s="20" t="s">
        <v>16</v>
      </c>
      <c r="B53" s="22">
        <v>14</v>
      </c>
    </row>
    <row r="54" spans="1:18" hidden="1" x14ac:dyDescent="0.25">
      <c r="A54" s="5">
        <v>29</v>
      </c>
      <c r="B54" s="7">
        <v>421.70714410843738</v>
      </c>
    </row>
    <row r="55" spans="1:18" hidden="1" x14ac:dyDescent="0.25">
      <c r="A55" s="5">
        <v>34.4</v>
      </c>
      <c r="B55" s="7">
        <v>458.58209569313829</v>
      </c>
    </row>
    <row r="56" spans="1:18" hidden="1" x14ac:dyDescent="0.25">
      <c r="A56" s="5">
        <v>39.799999999999997</v>
      </c>
      <c r="B56" s="7">
        <v>495.44776731248407</v>
      </c>
    </row>
    <row r="57" spans="1:18" hidden="1" x14ac:dyDescent="0.25">
      <c r="A57" s="5">
        <v>45.2</v>
      </c>
      <c r="B57" s="7">
        <v>530.52437640320898</v>
      </c>
    </row>
    <row r="58" spans="1:18" hidden="1" x14ac:dyDescent="0.25">
      <c r="A58" s="5">
        <v>50.6</v>
      </c>
      <c r="B58" s="7">
        <v>561.66674372483351</v>
      </c>
    </row>
    <row r="59" spans="1:18" hidden="1" x14ac:dyDescent="0.25">
      <c r="A59" s="5">
        <v>56</v>
      </c>
      <c r="B59" s="7">
        <v>592.80911104645816</v>
      </c>
    </row>
    <row r="60" spans="1:18" hidden="1" x14ac:dyDescent="0.25">
      <c r="A60" s="5">
        <v>61.400000000000013</v>
      </c>
      <c r="B60" s="7">
        <v>621.14287591130744</v>
      </c>
    </row>
    <row r="61" spans="1:18" hidden="1" x14ac:dyDescent="0.25">
      <c r="A61" s="5">
        <v>66.800000000000011</v>
      </c>
      <c r="B61" s="7">
        <v>647.80343080190744</v>
      </c>
    </row>
    <row r="62" spans="1:18" hidden="1" x14ac:dyDescent="0.25">
      <c r="A62" s="5">
        <v>72.2</v>
      </c>
      <c r="B62" s="7">
        <v>674.46398569250744</v>
      </c>
    </row>
    <row r="63" spans="1:18" hidden="1" x14ac:dyDescent="0.25">
      <c r="A63" s="5">
        <v>77.599999999999994</v>
      </c>
      <c r="B63" s="7">
        <v>698.73552851750401</v>
      </c>
    </row>
    <row r="64" spans="1:18" hidden="1" x14ac:dyDescent="0.25">
      <c r="A64" s="5">
        <v>83</v>
      </c>
      <c r="B64" s="7">
        <v>722.85658239348618</v>
      </c>
    </row>
    <row r="65" spans="1:17" hidden="1" x14ac:dyDescent="0.25">
      <c r="A65" s="5">
        <v>88.4</v>
      </c>
      <c r="B65" s="7">
        <v>747.00404271636876</v>
      </c>
    </row>
    <row r="66" spans="1:17" hidden="1" x14ac:dyDescent="0.25">
      <c r="A66" s="5">
        <v>93.800000000000011</v>
      </c>
      <c r="B66" s="7">
        <v>771.22872654385014</v>
      </c>
    </row>
    <row r="67" spans="1:17" hidden="1" x14ac:dyDescent="0.25">
      <c r="A67" s="5">
        <v>99.2</v>
      </c>
      <c r="B67" s="7">
        <v>795.45341037133142</v>
      </c>
    </row>
    <row r="68" spans="1:17" hidden="1" x14ac:dyDescent="0.25">
      <c r="A68" s="5">
        <v>104.6</v>
      </c>
      <c r="B68" s="7">
        <v>821.6393844202255</v>
      </c>
    </row>
    <row r="69" spans="1:17" hidden="1" x14ac:dyDescent="0.25">
      <c r="A69" s="8">
        <v>110</v>
      </c>
      <c r="B69" s="10">
        <v>849.3116487150337</v>
      </c>
    </row>
    <row r="70" spans="1:17" hidden="1" x14ac:dyDescent="0.25"/>
    <row r="71" spans="1:17" hidden="1" x14ac:dyDescent="0.25"/>
    <row r="72" spans="1:17" ht="28.9" customHeight="1" x14ac:dyDescent="0.5">
      <c r="A72" s="1" t="s">
        <v>18</v>
      </c>
    </row>
    <row r="73" spans="1:17" x14ac:dyDescent="0.25">
      <c r="A73" s="2"/>
      <c r="B73" s="11"/>
      <c r="C73" s="11"/>
      <c r="D73" s="12"/>
    </row>
    <row r="74" spans="1:17" x14ac:dyDescent="0.25">
      <c r="A74" s="5" t="s">
        <v>19</v>
      </c>
      <c r="B74" s="13">
        <f ca="1">FORECAST( $B$29, OFFSET(B54:B69,MATCH($B$29,A54:A69,1)-1,0,2), OFFSET(A54:A69,MATCH($B$29,A54:A69,1)-1,0,2) ) / 10.5</f>
        <v>57.46543332660336</v>
      </c>
      <c r="C74" s="13" t="s">
        <v>20</v>
      </c>
      <c r="D74" s="14"/>
    </row>
    <row r="75" spans="1:17" x14ac:dyDescent="0.25">
      <c r="A75" s="5" t="s">
        <v>21</v>
      </c>
      <c r="B75" s="13">
        <f ca="1">FORECAST( $B$29, OFFSET(B54:B69,MATCH($B$29,A54:A69,1)-1,0,2), OFFSET(A54:A69,MATCH($B$29,A54:A69,1)-1,0,2) )</f>
        <v>603.38704992933526</v>
      </c>
      <c r="C75" s="13" t="s">
        <v>22</v>
      </c>
      <c r="D75" s="14"/>
    </row>
    <row r="76" spans="1:17" x14ac:dyDescent="0.25">
      <c r="A76" s="8"/>
      <c r="B76" s="15"/>
      <c r="C76" s="15"/>
      <c r="D76" s="16"/>
    </row>
    <row r="79" spans="1:17" ht="28.9" customHeight="1" x14ac:dyDescent="0.5">
      <c r="A79" s="1" t="s">
        <v>23</v>
      </c>
    </row>
    <row r="80" spans="1:17" x14ac:dyDescent="0.25">
      <c r="A80" s="23" t="s">
        <v>15</v>
      </c>
      <c r="B80" s="24">
        <v>8</v>
      </c>
      <c r="C80" s="24">
        <v>8.8000000000000007</v>
      </c>
      <c r="D80" s="24">
        <v>9.6</v>
      </c>
      <c r="E80" s="24">
        <v>10.4</v>
      </c>
      <c r="F80" s="24">
        <v>11.2</v>
      </c>
      <c r="G80" s="24">
        <v>12</v>
      </c>
      <c r="H80" s="24">
        <v>12.8</v>
      </c>
      <c r="I80" s="24">
        <v>13.6</v>
      </c>
      <c r="J80" s="24">
        <v>14.4</v>
      </c>
      <c r="K80" s="24">
        <v>15.2</v>
      </c>
      <c r="L80" s="24">
        <v>16</v>
      </c>
      <c r="M80" s="24">
        <v>16.8</v>
      </c>
      <c r="N80" s="24">
        <v>17.600000000000001</v>
      </c>
      <c r="O80" s="24">
        <v>18.399999999999999</v>
      </c>
      <c r="P80" s="24">
        <v>19.2</v>
      </c>
      <c r="Q80" s="25">
        <v>20</v>
      </c>
    </row>
    <row r="81" spans="1:17" x14ac:dyDescent="0.25">
      <c r="A81" s="8" t="s">
        <v>24</v>
      </c>
      <c r="B81" s="26">
        <f ca="1">FORECAST(
                $B$29,
                OFFSET(B34:B49,MATCH($B$29,A34:A49,1)-1,0,2),
                OFFSET(A34:A49,MATCH($B$29,A34:A49,1)-1,0,2)
                )</f>
        <v>2.2922695090626788</v>
      </c>
      <c r="C81" s="26">
        <f ca="1">FORECAST(
                $B$29,
                OFFSET(C34:C49,MATCH($B$29,A34:A49,1)-1,0,2),
                OFFSET(A34:A49,MATCH($B$29,A34:A49,1)-1,0,2)
                )</f>
        <v>1.9078274117176779</v>
      </c>
      <c r="D81" s="26">
        <f ca="1">FORECAST(
                $B$29,
                OFFSET(D34:D49,MATCH($B$29,A34:A49,1)-1,0,2),
                OFFSET(A34:A49,MATCH($B$29,A34:A49,1)-1,0,2)
                )</f>
        <v>1.5938498073857084</v>
      </c>
      <c r="E81" s="26">
        <f ca="1">FORECAST(
                $B$29,
                OFFSET(E34:E49,MATCH($B$29,A34:A49,1)-1,0,2),
                OFFSET(A34:A49,MATCH($B$29,A34:A49,1)-1,0,2)
                )</f>
        <v>1.3451750303122529</v>
      </c>
      <c r="F81" s="26">
        <f ca="1">FORECAST(
                $B$29,
                OFFSET(F34:F49,MATCH($B$29,A34:A49,1)-1,0,2),
                OFFSET(A34:A49,MATCH($B$29,A34:A49,1)-1,0,2)
                )</f>
        <v>1.1502890028567205</v>
      </c>
      <c r="G81" s="26">
        <f ca="1">FORECAST(
                $B$29,
                OFFSET(G34:G49,MATCH($B$29,A34:A49,1)-1,0,2),
                OFFSET(A34:A49,MATCH($B$29,A34:A49,1)-1,0,2)
                )</f>
        <v>0.99655890714727213</v>
      </c>
      <c r="H81" s="26">
        <f ca="1">FORECAST(
                $B$29,
                OFFSET(H34:H49,MATCH($B$29,A34:A49,1)-1,0,2),
                OFFSET(A34:A49,MATCH($B$29,A34:A49,1)-1,0,2)
                )</f>
        <v>0.88086393098611815</v>
      </c>
      <c r="I81" s="26">
        <f ca="1">FORECAST(
                $B$29,
                OFFSET(I34:I49,MATCH($B$29,A34:A49,1)-1,0,2),
                OFFSET(A34:A49,MATCH($B$29,A34:A49,1)-1,0,2)
                )</f>
        <v>0.79020479706985014</v>
      </c>
      <c r="J81" s="26">
        <f ca="1">FORECAST(
                $B$29,
                OFFSET(K34:K49,MATCH($B$29,A34:A49,1)-1,0,2),
                OFFSET(A34:A49,MATCH($B$29,A34:A49,1)-1,0,2)
                )</f>
        <v>0.72028822929405845</v>
      </c>
      <c r="K81" s="26">
        <f ca="1">FORECAST(
                $B$29,
                OFFSET(L34:L49,MATCH($B$29,A34:A49,1)-1,0,2),
                OFFSET(A34:A49,MATCH($B$29,A34:A49,1)-1,0,2)
                )</f>
        <v>0.66489620684801443</v>
      </c>
      <c r="L81" s="26">
        <f ca="1">FORECAST(
                $B$29,
                OFFSET(M34:M49,MATCH($B$29,A34:A49,1)-1,0,2),
                OFFSET(A34:A49,MATCH($B$29,A34:A49,1)-1,0,2)
                )</f>
        <v>0.6187123373104555</v>
      </c>
      <c r="M81" s="26">
        <f ca="1">FORECAST(
                $B$29,
                OFFSET(N34:N49,MATCH($B$29,A34:A49,1)-1,0,2),
                OFFSET(A34:A49,MATCH($B$29,A34:A49,1)-1,0,2)
                )</f>
        <v>0.57890820864839776</v>
      </c>
      <c r="N81" s="26">
        <f ca="1">FORECAST(
                $B$29,
                OFFSET(O34:O49,MATCH($B$29,A34:A49,1)-1,0,2),
                OFFSET(A34:A49,MATCH($B$29,A34:A49,1)-1,0,2)
                )</f>
        <v>0.54182133762974261</v>
      </c>
      <c r="O81" s="26">
        <f ca="1">FORECAST(
                $B$29,
                OFFSET(P34:P49,MATCH($B$29,A34:A49,1)-1,0,2),
                OFFSET(A34:A49,MATCH($B$29,A34:A49,1)-1,0,2)
                )</f>
        <v>0.50595267664740895</v>
      </c>
      <c r="P81" s="26">
        <f ca="1">FORECAST(
                $B$29,
                OFFSET(Q34:Q49,MATCH($B$29,A34:A49,1)-1,0,2),
                OFFSET(A34:A49,MATCH($B$29,A34:A49,1)-1,0,2)
                )</f>
        <v>0.47038026172051361</v>
      </c>
      <c r="Q81" s="27">
        <f ca="1">FORECAST(
                $B$29,
                OFFSET(R34:R49,MATCH($B$29,A34:A49,1)-1,0,2),
                OFFSET(A34:A49,MATCH($B$29,A34:A49,1)-1,0,2)
                )</f>
        <v>0.43517828703116712</v>
      </c>
    </row>
  </sheetData>
  <sheetProtection sheet="1" objects="1" scenarios="1"/>
  <conditionalFormatting sqref="A29:H29">
    <cfRule type="expression" dxfId="0" priority="1">
      <formula>NOT(AND($B$29&gt;=29, $B$29&lt;=110))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Holley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 Richards</dc:creator>
  <cp:lastModifiedBy>Simon Richards</cp:lastModifiedBy>
  <dcterms:created xsi:type="dcterms:W3CDTF">2023-02-21T02:55:29Z</dcterms:created>
  <dcterms:modified xsi:type="dcterms:W3CDTF">2023-03-09T22:15:02Z</dcterms:modified>
</cp:coreProperties>
</file>