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8- Product Managers\Injectors Online\Tuning Data\Tuning Data Locked\Holley\"/>
    </mc:Choice>
  </mc:AlternateContent>
  <xr:revisionPtr revIDLastSave="0" documentId="8_{6670FE97-FC18-44C7-BC0B-9075A4767A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lle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1" i="1" l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B75" i="1"/>
  <c r="B74" i="1"/>
  <c r="G29" i="1"/>
</calcChain>
</file>

<file path=xl/sharedStrings.xml><?xml version="1.0" encoding="utf-8"?>
<sst xmlns="http://schemas.openxmlformats.org/spreadsheetml/2006/main" count="28" uniqueCount="25">
  <si>
    <t>Holley</t>
  </si>
  <si>
    <t>Injector Type:</t>
  </si>
  <si>
    <t>Matched Set:</t>
  </si>
  <si>
    <t>None selected</t>
  </si>
  <si>
    <t>Report Date:</t>
  </si>
  <si>
    <t>21/02/2023</t>
  </si>
  <si>
    <t>(c) Injectors Online Pty Ltd ATF Injectors Online Trust 2020</t>
  </si>
  <si>
    <t>Reference Voltage:</t>
  </si>
  <si>
    <t>V</t>
  </si>
  <si>
    <t>Minimum Pulse Width:</t>
  </si>
  <si>
    <t>ms</t>
  </si>
  <si>
    <t>Fuel Pressure [psi]</t>
  </si>
  <si>
    <t>Edit to update. Range: 29 to 110</t>
  </si>
  <si>
    <t>High Flow Offset [ms]</t>
  </si>
  <si>
    <t>Voltage [V]</t>
  </si>
  <si>
    <t>Differential Pressure [psi]</t>
  </si>
  <si>
    <t>High Flow Slope [cc/min]</t>
  </si>
  <si>
    <t>Injector Flow Rate</t>
  </si>
  <si>
    <t>Imperial</t>
  </si>
  <si>
    <t>lb/hr</t>
  </si>
  <si>
    <t>Metric</t>
  </si>
  <si>
    <t>cc/min</t>
  </si>
  <si>
    <t>Injector Offset</t>
  </si>
  <si>
    <t>Offset [ms]</t>
  </si>
  <si>
    <t>HP730S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</si>
</sst>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###"/>
    <numFmt numFmtId="166" formatCode="0."/>
    <numFmt numFmtId="167" formatCode="0.0"/>
    <numFmt numFmtId="168" formatCode="0.0000"/>
  </numFmts>
  <fonts count="3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64" fontId="2" fillId="2" borderId="1" xfId="0" applyNumberFormat="1" applyFont="1" applyFill="1" applyBorder="1"/>
    <xf numFmtId="164" fontId="0" fillId="3" borderId="2" xfId="0" applyNumberFormat="1" applyFill="1" applyBorder="1"/>
    <xf numFmtId="164" fontId="0" fillId="3" borderId="3" xfId="0" applyNumberFormat="1" applyFill="1" applyBorder="1"/>
    <xf numFmtId="164" fontId="2" fillId="2" borderId="4" xfId="0" applyNumberFormat="1" applyFont="1" applyFill="1" applyBorder="1"/>
    <xf numFmtId="164" fontId="0" fillId="3" borderId="0" xfId="0" applyNumberFormat="1" applyFill="1"/>
    <xf numFmtId="164" fontId="0" fillId="3" borderId="5" xfId="0" applyNumberFormat="1" applyFill="1" applyBorder="1"/>
    <xf numFmtId="164" fontId="2" fillId="2" borderId="6" xfId="0" applyNumberFormat="1" applyFont="1" applyFill="1" applyBorder="1"/>
    <xf numFmtId="164" fontId="0" fillId="3" borderId="7" xfId="0" applyNumberFormat="1" applyFill="1" applyBorder="1"/>
    <xf numFmtId="164" fontId="0" fillId="3" borderId="8" xfId="0" applyNumberFormat="1" applyFill="1" applyBorder="1"/>
    <xf numFmtId="1" fontId="0" fillId="3" borderId="2" xfId="0" applyNumberFormat="1" applyFill="1" applyBorder="1"/>
    <xf numFmtId="1" fontId="0" fillId="3" borderId="3" xfId="0" applyNumberFormat="1" applyFill="1" applyBorder="1"/>
    <xf numFmtId="1" fontId="0" fillId="3" borderId="0" xfId="0" applyNumberFormat="1" applyFill="1"/>
    <xf numFmtId="1" fontId="0" fillId="3" borderId="5" xfId="0" applyNumberFormat="1" applyFill="1" applyBorder="1"/>
    <xf numFmtId="1" fontId="0" fillId="3" borderId="7" xfId="0" applyNumberFormat="1" applyFill="1" applyBorder="1"/>
    <xf numFmtId="1" fontId="0" fillId="3" borderId="8" xfId="0" applyNumberFormat="1" applyFill="1" applyBorder="1"/>
    <xf numFmtId="165" fontId="2" fillId="4" borderId="9" xfId="0" applyNumberFormat="1" applyFont="1" applyFill="1" applyBorder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2" fillId="2" borderId="10" xfId="0" applyNumberFormat="1" applyFont="1" applyFill="1" applyBorder="1"/>
    <xf numFmtId="164" fontId="2" fillId="2" borderId="11" xfId="0" applyNumberFormat="1" applyFont="1" applyFill="1" applyBorder="1"/>
    <xf numFmtId="164" fontId="2" fillId="2" borderId="12" xfId="0" applyNumberFormat="1" applyFont="1" applyFill="1" applyBorder="1"/>
    <xf numFmtId="167" fontId="2" fillId="2" borderId="13" xfId="0" applyNumberFormat="1" applyFont="1" applyFill="1" applyBorder="1"/>
    <xf numFmtId="167" fontId="2" fillId="2" borderId="14" xfId="0" applyNumberFormat="1" applyFont="1" applyFill="1" applyBorder="1"/>
    <xf numFmtId="167" fontId="2" fillId="2" borderId="15" xfId="0" applyNumberFormat="1" applyFont="1" applyFill="1" applyBorder="1"/>
    <xf numFmtId="168" fontId="0" fillId="3" borderId="7" xfId="0" applyNumberFormat="1" applyFill="1" applyBorder="1"/>
    <xf numFmtId="168" fontId="0" fillId="3" borderId="8" xfId="0" applyNumberFormat="1" applyFill="1" applyBorder="1"/>
    <xf numFmtId="166" fontId="2" fillId="4" borderId="9" xfId="0" applyNumberFormat="1" applyFont="1" applyFill="1" applyBorder="1" applyProtection="1">
      <protection locked="0"/>
    </xf>
  </cellXfs>
  <cellStyles count="1">
    <cellStyle name="Normal" xfId="0" builtinId="0"/>
  </cellStyles>
  <dxfs count="1">
    <dxf>
      <font>
        <b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314325</xdr:colOff>
      <xdr:row>9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76EAB8-6355-4451-AD4D-584E69B3C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91000" cy="17609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5:R81"/>
  <sheetViews>
    <sheetView tabSelected="1" workbookViewId="0">
      <selection activeCell="D28" sqref="D28"/>
    </sheetView>
  </sheetViews>
  <sheetFormatPr defaultRowHeight="15" x14ac:dyDescent="0.25"/>
  <cols>
    <col min="1" max="1" width="30.7109375" customWidth="1"/>
  </cols>
  <sheetData>
    <row r="15" spans="1:4" ht="28.9" customHeight="1" x14ac:dyDescent="0.5">
      <c r="A15" s="1" t="s">
        <v>0</v>
      </c>
      <c r="B15" s="1"/>
    </row>
    <row r="16" spans="1:4" x14ac:dyDescent="0.25">
      <c r="A16" s="2"/>
      <c r="B16" s="3"/>
      <c r="C16" s="3"/>
      <c r="D16" s="4"/>
    </row>
    <row r="17" spans="1:18" x14ac:dyDescent="0.25">
      <c r="A17" s="5" t="s">
        <v>1</v>
      </c>
      <c r="B17" s="6" t="s">
        <v>24</v>
      </c>
      <c r="C17" s="6"/>
      <c r="D17" s="7"/>
    </row>
    <row r="18" spans="1:18" x14ac:dyDescent="0.25">
      <c r="A18" s="5" t="s">
        <v>2</v>
      </c>
      <c r="B18" s="6" t="s">
        <v>3</v>
      </c>
      <c r="C18" s="6"/>
      <c r="D18" s="7"/>
    </row>
    <row r="19" spans="1:18" x14ac:dyDescent="0.25">
      <c r="A19" s="5" t="s">
        <v>4</v>
      </c>
      <c r="B19" s="6" t="s">
        <v>5</v>
      </c>
      <c r="C19" s="6"/>
      <c r="D19" s="7"/>
    </row>
    <row r="20" spans="1:18" x14ac:dyDescent="0.25">
      <c r="A20" s="8"/>
      <c r="B20" s="9"/>
      <c r="C20" s="9"/>
      <c r="D20" s="10"/>
    </row>
    <row r="21" spans="1:18" x14ac:dyDescent="0.25">
      <c r="A21" t="s">
        <v>6</v>
      </c>
    </row>
    <row r="23" spans="1:18" x14ac:dyDescent="0.25">
      <c r="A23" s="2"/>
      <c r="B23" s="11"/>
      <c r="C23" s="11"/>
      <c r="D23" s="12"/>
    </row>
    <row r="24" spans="1:18" x14ac:dyDescent="0.25">
      <c r="A24" s="5" t="s">
        <v>7</v>
      </c>
      <c r="B24" s="13">
        <v>14</v>
      </c>
      <c r="C24" s="13" t="s">
        <v>8</v>
      </c>
      <c r="D24" s="14"/>
    </row>
    <row r="25" spans="1:18" x14ac:dyDescent="0.25">
      <c r="A25" s="5" t="s">
        <v>9</v>
      </c>
      <c r="B25" s="6">
        <v>0.31000000000000011</v>
      </c>
      <c r="C25" s="13" t="s">
        <v>10</v>
      </c>
      <c r="D25" s="14"/>
    </row>
    <row r="26" spans="1:18" x14ac:dyDescent="0.25">
      <c r="A26" s="8"/>
      <c r="B26" s="15"/>
      <c r="C26" s="15"/>
      <c r="D26" s="16"/>
    </row>
    <row r="29" spans="1:18" x14ac:dyDescent="0.25">
      <c r="A29" s="17" t="s">
        <v>11</v>
      </c>
      <c r="B29" s="28">
        <v>58.015999999999998</v>
      </c>
      <c r="C29" s="17" t="s">
        <v>12</v>
      </c>
      <c r="D29" s="17"/>
      <c r="E29" s="17"/>
      <c r="F29" s="17"/>
      <c r="G29" t="str">
        <f>IF(AND($B$29&gt;=29, $B$29&lt;=110), "", "Invalid value! Calculated values below may not be valid for this value.")</f>
        <v/>
      </c>
    </row>
    <row r="31" spans="1:18" ht="31.5" hidden="1" x14ac:dyDescent="0.5">
      <c r="A31" s="1" t="s">
        <v>13</v>
      </c>
      <c r="B31" s="1"/>
    </row>
    <row r="32" spans="1:18" hidden="1" x14ac:dyDescent="0.25">
      <c r="A32" s="2"/>
      <c r="B32" s="18" t="s">
        <v>14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9"/>
    </row>
    <row r="33" spans="1:18" hidden="1" x14ac:dyDescent="0.25">
      <c r="A33" s="20" t="s">
        <v>15</v>
      </c>
      <c r="B33" s="21">
        <v>8</v>
      </c>
      <c r="C33" s="21">
        <v>8.8000000000000007</v>
      </c>
      <c r="D33" s="21">
        <v>9.6</v>
      </c>
      <c r="E33" s="21">
        <v>10.4</v>
      </c>
      <c r="F33" s="21">
        <v>11.2</v>
      </c>
      <c r="G33" s="21">
        <v>12</v>
      </c>
      <c r="H33" s="21">
        <v>12.8</v>
      </c>
      <c r="I33" s="21">
        <v>13.6</v>
      </c>
      <c r="J33" s="21">
        <v>14</v>
      </c>
      <c r="K33" s="21">
        <v>14.4</v>
      </c>
      <c r="L33" s="21">
        <v>15.2</v>
      </c>
      <c r="M33" s="21">
        <v>16</v>
      </c>
      <c r="N33" s="21">
        <v>16.8</v>
      </c>
      <c r="O33" s="21">
        <v>17.600000000000001</v>
      </c>
      <c r="P33" s="21">
        <v>18.399999999999999</v>
      </c>
      <c r="Q33" s="21">
        <v>19.2</v>
      </c>
      <c r="R33" s="22">
        <v>20</v>
      </c>
    </row>
    <row r="34" spans="1:18" hidden="1" x14ac:dyDescent="0.25">
      <c r="A34" s="5">
        <v>29</v>
      </c>
      <c r="B34" s="6">
        <v>2.8730519058672961</v>
      </c>
      <c r="C34" s="6">
        <v>2.371709576666718</v>
      </c>
      <c r="D34" s="6">
        <v>1.969418873957026</v>
      </c>
      <c r="E34" s="6">
        <v>1.657573835870739</v>
      </c>
      <c r="F34" s="6">
        <v>1.418728891835078</v>
      </c>
      <c r="G34" s="6">
        <v>1.234528667377804</v>
      </c>
      <c r="H34" s="6">
        <v>1.099306735756526</v>
      </c>
      <c r="I34" s="6">
        <v>0.99505488417526999</v>
      </c>
      <c r="J34" s="6">
        <v>0.95211761882706558</v>
      </c>
      <c r="K34" s="6">
        <v>0.91527011559102611</v>
      </c>
      <c r="L34" s="6">
        <v>0.85135589708436399</v>
      </c>
      <c r="M34" s="6">
        <v>0.7965296748228371</v>
      </c>
      <c r="N34" s="6">
        <v>0.74691757780751689</v>
      </c>
      <c r="O34" s="6">
        <v>0.69880799686872463</v>
      </c>
      <c r="P34" s="6">
        <v>0.65101873166180069</v>
      </c>
      <c r="Q34" s="6">
        <v>0.60380228692069315</v>
      </c>
      <c r="R34" s="7">
        <v>0.558731097578827</v>
      </c>
    </row>
    <row r="35" spans="1:18" hidden="1" x14ac:dyDescent="0.25">
      <c r="A35" s="5">
        <v>34.4</v>
      </c>
      <c r="B35" s="6">
        <v>3.0218769629687938</v>
      </c>
      <c r="C35" s="6">
        <v>2.487637369707409</v>
      </c>
      <c r="D35" s="6">
        <v>2.057824481925032</v>
      </c>
      <c r="E35" s="6">
        <v>1.723819762543392</v>
      </c>
      <c r="F35" s="6">
        <v>1.467653625500982</v>
      </c>
      <c r="G35" s="6">
        <v>1.270173429417397</v>
      </c>
      <c r="H35" s="6">
        <v>1.1258305104437849</v>
      </c>
      <c r="I35" s="6">
        <v>1.015546137456578</v>
      </c>
      <c r="J35" s="6">
        <v>0.97063169170603147</v>
      </c>
      <c r="K35" s="6">
        <v>0.93261418711516708</v>
      </c>
      <c r="L35" s="6">
        <v>0.86791411101139226</v>
      </c>
      <c r="M35" s="6">
        <v>0.81405663949145768</v>
      </c>
      <c r="N35" s="6">
        <v>0.76690456227634152</v>
      </c>
      <c r="O35" s="6">
        <v>0.72205685404240161</v>
      </c>
      <c r="P35" s="6">
        <v>0.67793763706056165</v>
      </c>
      <c r="Q35" s="6">
        <v>0.63427540057605036</v>
      </c>
      <c r="R35" s="7">
        <v>0.59222641478773175</v>
      </c>
    </row>
    <row r="36" spans="1:18" hidden="1" x14ac:dyDescent="0.25">
      <c r="A36" s="5">
        <v>39.799999999999997</v>
      </c>
      <c r="B36" s="6">
        <v>3.170740016627839</v>
      </c>
      <c r="C36" s="6">
        <v>2.6035969467393989</v>
      </c>
      <c r="D36" s="6">
        <v>2.1462561873096768</v>
      </c>
      <c r="E36" s="6">
        <v>1.7900866698822511</v>
      </c>
      <c r="F36" s="6">
        <v>1.516594792906881</v>
      </c>
      <c r="G36" s="6">
        <v>1.305830604262368</v>
      </c>
      <c r="H36" s="6">
        <v>1.1523632906586601</v>
      </c>
      <c r="I36" s="6">
        <v>1.036043514979333</v>
      </c>
      <c r="J36" s="6">
        <v>0.98915064543020648</v>
      </c>
      <c r="K36" s="6">
        <v>0.94996207141880951</v>
      </c>
      <c r="L36" s="6">
        <v>0.88447439608020084</v>
      </c>
      <c r="M36" s="6">
        <v>0.83158445965572847</v>
      </c>
      <c r="N36" s="6">
        <v>0.78689180025154326</v>
      </c>
      <c r="O36" s="6">
        <v>0.74530588872477399</v>
      </c>
      <c r="P36" s="6">
        <v>0.70485721379456046</v>
      </c>
      <c r="Q36" s="6">
        <v>0.66475024921741199</v>
      </c>
      <c r="R36" s="7">
        <v>0.62572505662499911</v>
      </c>
    </row>
    <row r="37" spans="1:18" hidden="1" x14ac:dyDescent="0.25">
      <c r="A37" s="5">
        <v>45.2</v>
      </c>
      <c r="B37" s="6">
        <v>3.3297649984902131</v>
      </c>
      <c r="C37" s="6">
        <v>2.7282336952885928</v>
      </c>
      <c r="D37" s="6">
        <v>2.241991291751213</v>
      </c>
      <c r="E37" s="6">
        <v>1.8624034367289819</v>
      </c>
      <c r="F37" s="6">
        <v>1.5704525131829279</v>
      </c>
      <c r="G37" s="6">
        <v>1.345382009565574</v>
      </c>
      <c r="H37" s="6">
        <v>1.1818974605166379</v>
      </c>
      <c r="I37" s="6">
        <v>1.0587604255558669</v>
      </c>
      <c r="J37" s="6">
        <v>1.0095398229981789</v>
      </c>
      <c r="K37" s="6">
        <v>0.96886786509820466</v>
      </c>
      <c r="L37" s="6">
        <v>0.90205119975802928</v>
      </c>
      <c r="M37" s="6">
        <v>0.84969839188809548</v>
      </c>
      <c r="N37" s="6">
        <v>0.80716422535070143</v>
      </c>
      <c r="O37" s="6">
        <v>0.76865016981277035</v>
      </c>
      <c r="P37" s="6">
        <v>0.73180232912714838</v>
      </c>
      <c r="Q37" s="6">
        <v>0.69530116156161914</v>
      </c>
      <c r="R37" s="7">
        <v>0.65946127149518696</v>
      </c>
    </row>
    <row r="38" spans="1:18" hidden="1" x14ac:dyDescent="0.25">
      <c r="A38" s="5">
        <v>50.6</v>
      </c>
      <c r="B38" s="6">
        <v>3.511136590240477</v>
      </c>
      <c r="C38" s="6">
        <v>2.8719519963685118</v>
      </c>
      <c r="D38" s="6">
        <v>2.3537869514647731</v>
      </c>
      <c r="E38" s="6">
        <v>1.948024160029042</v>
      </c>
      <c r="F38" s="6">
        <v>1.6351219895336151</v>
      </c>
      <c r="G38" s="6">
        <v>1.39349703066319</v>
      </c>
      <c r="H38" s="6">
        <v>1.218031842670346</v>
      </c>
      <c r="I38" s="6">
        <v>1.0863582050279139</v>
      </c>
      <c r="J38" s="6">
        <v>1.034041720298484</v>
      </c>
      <c r="K38" s="6">
        <v>0.99119958271290431</v>
      </c>
      <c r="L38" s="6">
        <v>0.92186338085095465</v>
      </c>
      <c r="M38" s="6">
        <v>0.86910121511381155</v>
      </c>
      <c r="N38" s="6">
        <v>0.82806379180301493</v>
      </c>
      <c r="O38" s="6">
        <v>0.79220390271218666</v>
      </c>
      <c r="P38" s="6">
        <v>0.75880360516942968</v>
      </c>
      <c r="Q38" s="6">
        <v>0.72601934195378992</v>
      </c>
      <c r="R38" s="7">
        <v>0.6937199218500909</v>
      </c>
    </row>
    <row r="39" spans="1:18" hidden="1" x14ac:dyDescent="0.25">
      <c r="A39" s="5">
        <v>56</v>
      </c>
      <c r="B39" s="6">
        <v>3.6925081819907399</v>
      </c>
      <c r="C39" s="6">
        <v>3.0156702974484322</v>
      </c>
      <c r="D39" s="6">
        <v>2.4655826111783332</v>
      </c>
      <c r="E39" s="6">
        <v>2.033644883329103</v>
      </c>
      <c r="F39" s="6">
        <v>1.699791465884301</v>
      </c>
      <c r="G39" s="6">
        <v>1.441612051760806</v>
      </c>
      <c r="H39" s="6">
        <v>1.2541662248240539</v>
      </c>
      <c r="I39" s="6">
        <v>1.1139559844999609</v>
      </c>
      <c r="J39" s="6">
        <v>1.0585436175987879</v>
      </c>
      <c r="K39" s="6">
        <v>1.0135313003276041</v>
      </c>
      <c r="L39" s="6">
        <v>0.94167556194387991</v>
      </c>
      <c r="M39" s="6">
        <v>0.88850403833952774</v>
      </c>
      <c r="N39" s="6">
        <v>0.8489633582553282</v>
      </c>
      <c r="O39" s="6">
        <v>0.81575763561160275</v>
      </c>
      <c r="P39" s="6">
        <v>0.7858048812117111</v>
      </c>
      <c r="Q39" s="6">
        <v>0.75673752234596103</v>
      </c>
      <c r="R39" s="7">
        <v>0.72797857220499496</v>
      </c>
    </row>
    <row r="40" spans="1:18" hidden="1" x14ac:dyDescent="0.25">
      <c r="A40" s="5">
        <v>61.400000000000013</v>
      </c>
      <c r="B40" s="6">
        <v>3.8990672719927191</v>
      </c>
      <c r="C40" s="6">
        <v>3.1812509120359711</v>
      </c>
      <c r="D40" s="6">
        <v>2.5961378940986308</v>
      </c>
      <c r="E40" s="6">
        <v>2.1351635751818332</v>
      </c>
      <c r="F40" s="6">
        <v>1.777738291780407</v>
      </c>
      <c r="G40" s="6">
        <v>1.500606297839806</v>
      </c>
      <c r="H40" s="6">
        <v>1.2990412842455199</v>
      </c>
      <c r="I40" s="6">
        <v>1.148378387969357</v>
      </c>
      <c r="J40" s="6">
        <v>1.0889955476774409</v>
      </c>
      <c r="K40" s="6">
        <v>1.0410126243160529</v>
      </c>
      <c r="L40" s="6">
        <v>0.96520336743377477</v>
      </c>
      <c r="M40" s="6">
        <v>0.91041099842865092</v>
      </c>
      <c r="N40" s="6">
        <v>0.87141515088789379</v>
      </c>
      <c r="O40" s="6">
        <v>0.84013417845133187</v>
      </c>
      <c r="P40" s="6">
        <v>0.81314058660118382</v>
      </c>
      <c r="Q40" s="6">
        <v>0.78754278713901593</v>
      </c>
      <c r="R40" s="7">
        <v>0.76229945645768571</v>
      </c>
    </row>
    <row r="41" spans="1:18" hidden="1" x14ac:dyDescent="0.25">
      <c r="A41" s="5">
        <v>66.800000000000011</v>
      </c>
      <c r="B41" s="6">
        <v>4.1206316801021003</v>
      </c>
      <c r="C41" s="6">
        <v>3.3598558836067718</v>
      </c>
      <c r="D41" s="6">
        <v>2.737869122759113</v>
      </c>
      <c r="E41" s="6">
        <v>2.2461533972361538</v>
      </c>
      <c r="F41" s="6">
        <v>1.8635950280439959</v>
      </c>
      <c r="G41" s="6">
        <v>1.5660817843332471</v>
      </c>
      <c r="H41" s="6">
        <v>1.3491235556562891</v>
      </c>
      <c r="I41" s="6">
        <v>1.1868665248839809</v>
      </c>
      <c r="J41" s="6">
        <v>1.122992178134683</v>
      </c>
      <c r="K41" s="6">
        <v>1.07156179891014</v>
      </c>
      <c r="L41" s="6">
        <v>0.99094473639420455</v>
      </c>
      <c r="M41" s="6">
        <v>0.93380978473427179</v>
      </c>
      <c r="N41" s="6">
        <v>0.8947916740108226</v>
      </c>
      <c r="O41" s="6">
        <v>0.8650009059363537</v>
      </c>
      <c r="P41" s="6">
        <v>0.84067552649536603</v>
      </c>
      <c r="Q41" s="6">
        <v>0.8183999320006824</v>
      </c>
      <c r="R41" s="7">
        <v>0.79665741622395148</v>
      </c>
    </row>
    <row r="42" spans="1:18" hidden="1" x14ac:dyDescent="0.25">
      <c r="A42" s="5">
        <v>72.2</v>
      </c>
      <c r="B42" s="6">
        <v>4.3421960882114821</v>
      </c>
      <c r="C42" s="6">
        <v>3.538460855177572</v>
      </c>
      <c r="D42" s="6">
        <v>2.879600351419596</v>
      </c>
      <c r="E42" s="6">
        <v>2.3571432192904749</v>
      </c>
      <c r="F42" s="6">
        <v>1.949451764307585</v>
      </c>
      <c r="G42" s="6">
        <v>1.6315572708266881</v>
      </c>
      <c r="H42" s="6">
        <v>1.3992058270670571</v>
      </c>
      <c r="I42" s="6">
        <v>1.225354661798606</v>
      </c>
      <c r="J42" s="6">
        <v>1.156988808591926</v>
      </c>
      <c r="K42" s="6">
        <v>1.102110973504226</v>
      </c>
      <c r="L42" s="6">
        <v>1.0166861053546341</v>
      </c>
      <c r="M42" s="6">
        <v>0.95720857103989287</v>
      </c>
      <c r="N42" s="6">
        <v>0.9181681971337512</v>
      </c>
      <c r="O42" s="6">
        <v>0.88986763342137543</v>
      </c>
      <c r="P42" s="6">
        <v>0.86821046638954835</v>
      </c>
      <c r="Q42" s="6">
        <v>0.84925707686234886</v>
      </c>
      <c r="R42" s="7">
        <v>0.83101537599021724</v>
      </c>
    </row>
    <row r="43" spans="1:18" hidden="1" x14ac:dyDescent="0.25">
      <c r="A43" s="5">
        <v>77.599999999999994</v>
      </c>
      <c r="B43" s="6">
        <v>4.6095750512525404</v>
      </c>
      <c r="C43" s="6">
        <v>3.7573653100723878</v>
      </c>
      <c r="D43" s="6">
        <v>3.0564499964570531</v>
      </c>
      <c r="E43" s="6">
        <v>2.498432229157062</v>
      </c>
      <c r="F43" s="6">
        <v>2.0611502982010599</v>
      </c>
      <c r="G43" s="6">
        <v>1.718751169428252</v>
      </c>
      <c r="H43" s="6">
        <v>1.4672727971682451</v>
      </c>
      <c r="I43" s="6">
        <v>1.2784277886465569</v>
      </c>
      <c r="J43" s="6">
        <v>1.203995826351681</v>
      </c>
      <c r="K43" s="6">
        <v>1.144207267656884</v>
      </c>
      <c r="L43" s="6">
        <v>1.0512985618812101</v>
      </c>
      <c r="M43" s="6">
        <v>0.98713641757984738</v>
      </c>
      <c r="N43" s="6">
        <v>0.94612142526325549</v>
      </c>
      <c r="O43" s="6">
        <v>0.91769271534583852</v>
      </c>
      <c r="P43" s="6">
        <v>0.89744724853836133</v>
      </c>
      <c r="Q43" s="6">
        <v>0.8809213901761721</v>
      </c>
      <c r="R43" s="7">
        <v>0.86561983506677398</v>
      </c>
    </row>
    <row r="44" spans="1:18" hidden="1" x14ac:dyDescent="0.25">
      <c r="A44" s="5">
        <v>83</v>
      </c>
      <c r="B44" s="6">
        <v>4.8798399705097646</v>
      </c>
      <c r="C44" s="6">
        <v>3.978808315097853</v>
      </c>
      <c r="D44" s="6">
        <v>3.2355118252032948</v>
      </c>
      <c r="E44" s="6">
        <v>2.6416298492795409</v>
      </c>
      <c r="F44" s="6">
        <v>2.174476661866497</v>
      </c>
      <c r="G44" s="6">
        <v>1.80731315698151</v>
      </c>
      <c r="H44" s="6">
        <v>1.5364726616751281</v>
      </c>
      <c r="I44" s="6">
        <v>1.3324196550178671</v>
      </c>
      <c r="J44" s="6">
        <v>1.251822396067499</v>
      </c>
      <c r="K44" s="6">
        <v>1.18703093941953</v>
      </c>
      <c r="L44" s="6">
        <v>1.0864698270733699</v>
      </c>
      <c r="M44" s="6">
        <v>1.0174755435046421</v>
      </c>
      <c r="N44" s="6">
        <v>0.97436294977112703</v>
      </c>
      <c r="O44" s="6">
        <v>0.94570415030585719</v>
      </c>
      <c r="P44" s="6">
        <v>0.92679123334888358</v>
      </c>
      <c r="Q44" s="6">
        <v>0.91263654874682454</v>
      </c>
      <c r="R44" s="7">
        <v>0.90023982165893979</v>
      </c>
    </row>
    <row r="45" spans="1:18" hidden="1" x14ac:dyDescent="0.25">
      <c r="A45" s="5">
        <v>88.4</v>
      </c>
      <c r="B45" s="6">
        <v>5.1648922068968757</v>
      </c>
      <c r="C45" s="6">
        <v>4.2134030294945077</v>
      </c>
      <c r="D45" s="6">
        <v>3.4261802261157772</v>
      </c>
      <c r="E45" s="6">
        <v>2.7949869141298609</v>
      </c>
      <c r="F45" s="6">
        <v>2.2966133525879329</v>
      </c>
      <c r="G45" s="6">
        <v>1.9034268244726631</v>
      </c>
      <c r="H45" s="6">
        <v>1.61207110798117</v>
      </c>
      <c r="I45" s="6">
        <v>1.391747475603339</v>
      </c>
      <c r="J45" s="6">
        <v>1.304487532662634</v>
      </c>
      <c r="K45" s="6">
        <v>1.2342259475778941</v>
      </c>
      <c r="L45" s="6">
        <v>1.125145820609359</v>
      </c>
      <c r="M45" s="6">
        <v>1.0505432602751179</v>
      </c>
      <c r="N45" s="6">
        <v>1.004662476605898</v>
      </c>
      <c r="O45" s="6">
        <v>0.9751934696277329</v>
      </c>
      <c r="P45" s="6">
        <v>0.95713099432277604</v>
      </c>
      <c r="Q45" s="6">
        <v>0.94496338504891386</v>
      </c>
      <c r="R45" s="7">
        <v>0.9351778581043495</v>
      </c>
    </row>
    <row r="46" spans="1:18" hidden="1" x14ac:dyDescent="0.25">
      <c r="A46" s="5">
        <v>93.800000000000011</v>
      </c>
      <c r="B46" s="6">
        <v>5.4931887486114972</v>
      </c>
      <c r="C46" s="6">
        <v>4.4864588474592404</v>
      </c>
      <c r="D46" s="6">
        <v>3.650791102607438</v>
      </c>
      <c r="E46" s="6">
        <v>2.9780544481552078</v>
      </c>
      <c r="F46" s="6">
        <v>2.444515127664991</v>
      </c>
      <c r="G46" s="6">
        <v>2.0216247652705701</v>
      </c>
      <c r="H46" s="6">
        <v>1.7063816859440499</v>
      </c>
      <c r="I46" s="6">
        <v>1.466679859966272</v>
      </c>
      <c r="J46" s="6">
        <v>1.371302664259489</v>
      </c>
      <c r="K46" s="6">
        <v>1.294204573219089</v>
      </c>
      <c r="L46" s="6">
        <v>1.1740711069182921</v>
      </c>
      <c r="M46" s="6">
        <v>1.0915905188791859</v>
      </c>
      <c r="N46" s="6">
        <v>1.040980463733868</v>
      </c>
      <c r="O46" s="6">
        <v>1.0090047414729471</v>
      </c>
      <c r="P46" s="6">
        <v>0.99038282163489677</v>
      </c>
      <c r="Q46" s="6">
        <v>0.97907902308886885</v>
      </c>
      <c r="R46" s="7">
        <v>0.97104600545779274</v>
      </c>
    </row>
    <row r="47" spans="1:18" hidden="1" x14ac:dyDescent="0.25">
      <c r="A47" s="5">
        <v>99.2</v>
      </c>
      <c r="B47" s="6">
        <v>5.8214852903261178</v>
      </c>
      <c r="C47" s="6">
        <v>4.7595146654239713</v>
      </c>
      <c r="D47" s="6">
        <v>3.8754019790990979</v>
      </c>
      <c r="E47" s="6">
        <v>3.1611219821805538</v>
      </c>
      <c r="F47" s="6">
        <v>2.5924169027420509</v>
      </c>
      <c r="G47" s="6">
        <v>2.1398227060684758</v>
      </c>
      <c r="H47" s="6">
        <v>1.80069226390693</v>
      </c>
      <c r="I47" s="6">
        <v>1.541612244329204</v>
      </c>
      <c r="J47" s="6">
        <v>1.438117795856344</v>
      </c>
      <c r="K47" s="6">
        <v>1.3541831988602839</v>
      </c>
      <c r="L47" s="6">
        <v>1.2229963932272241</v>
      </c>
      <c r="M47" s="6">
        <v>1.132637777483255</v>
      </c>
      <c r="N47" s="6">
        <v>1.077298450861838</v>
      </c>
      <c r="O47" s="6">
        <v>1.0428160133181601</v>
      </c>
      <c r="P47" s="6">
        <v>1.0236346489470169</v>
      </c>
      <c r="Q47" s="6">
        <v>1.0131946611288241</v>
      </c>
      <c r="R47" s="7">
        <v>1.006914152811236</v>
      </c>
    </row>
    <row r="48" spans="1:18" hidden="1" x14ac:dyDescent="0.25">
      <c r="A48" s="5">
        <v>104.6</v>
      </c>
      <c r="B48" s="6">
        <v>6.1885721753155609</v>
      </c>
      <c r="C48" s="6">
        <v>5.0673927462550239</v>
      </c>
      <c r="D48" s="6">
        <v>4.1310690188197183</v>
      </c>
      <c r="E48" s="6">
        <v>3.371698392299574</v>
      </c>
      <c r="F48" s="6">
        <v>2.7644990792795698</v>
      </c>
      <c r="G48" s="6">
        <v>2.2790745544647728</v>
      </c>
      <c r="H48" s="6">
        <v>1.913165899839135</v>
      </c>
      <c r="I48" s="6">
        <v>1.6320188178035391</v>
      </c>
      <c r="J48" s="6">
        <v>1.519138424924819</v>
      </c>
      <c r="K48" s="6">
        <v>1.427165957257027</v>
      </c>
      <c r="L48" s="6">
        <v>1.2826745684379279</v>
      </c>
      <c r="M48" s="6">
        <v>1.182388661906461</v>
      </c>
      <c r="N48" s="6">
        <v>1.120506444959315</v>
      </c>
      <c r="O48" s="6">
        <v>1.081905654054395</v>
      </c>
      <c r="P48" s="6">
        <v>1.0607720195737369</v>
      </c>
      <c r="Q48" s="6">
        <v>1.0500218294090331</v>
      </c>
      <c r="R48" s="7">
        <v>1.044521798101741</v>
      </c>
    </row>
    <row r="49" spans="1:18" hidden="1" x14ac:dyDescent="0.25">
      <c r="A49" s="8">
        <v>110</v>
      </c>
      <c r="B49" s="9">
        <v>6.5850548673179521</v>
      </c>
      <c r="C49" s="9">
        <v>5.4016595731644568</v>
      </c>
      <c r="D49" s="9">
        <v>4.4102708072372838</v>
      </c>
      <c r="E49" s="9">
        <v>3.6031213725833311</v>
      </c>
      <c r="F49" s="9">
        <v>2.9549054662988441</v>
      </c>
      <c r="G49" s="9">
        <v>2.4342813172129749</v>
      </c>
      <c r="H49" s="9">
        <v>2.039403728138717</v>
      </c>
      <c r="I49" s="9">
        <v>1.7341519252138571</v>
      </c>
      <c r="J49" s="9">
        <v>1.610924157546004</v>
      </c>
      <c r="K49" s="9">
        <v>1.510003410007585</v>
      </c>
      <c r="L49" s="9">
        <v>1.3505014172695069</v>
      </c>
      <c r="M49" s="9">
        <v>1.238735262770734</v>
      </c>
      <c r="N49" s="9">
        <v>1.1689357724633691</v>
      </c>
      <c r="O49" s="9">
        <v>1.124995308715854</v>
      </c>
      <c r="P49" s="9">
        <v>1.1008539034935521</v>
      </c>
      <c r="Q49" s="9">
        <v>1.0889038291994331</v>
      </c>
      <c r="R49" s="10">
        <v>1.0834476566726761</v>
      </c>
    </row>
    <row r="50" spans="1:18" hidden="1" x14ac:dyDescent="0.25"/>
    <row r="51" spans="1:18" ht="31.5" hidden="1" x14ac:dyDescent="0.5">
      <c r="A51" s="1" t="s">
        <v>16</v>
      </c>
      <c r="B51" s="1"/>
    </row>
    <row r="52" spans="1:18" hidden="1" x14ac:dyDescent="0.25">
      <c r="A52" s="2"/>
      <c r="B52" s="19" t="s">
        <v>14</v>
      </c>
    </row>
    <row r="53" spans="1:18" hidden="1" x14ac:dyDescent="0.25">
      <c r="A53" s="20" t="s">
        <v>15</v>
      </c>
      <c r="B53" s="22">
        <v>14</v>
      </c>
    </row>
    <row r="54" spans="1:18" hidden="1" x14ac:dyDescent="0.25">
      <c r="A54" s="5">
        <v>29</v>
      </c>
      <c r="B54" s="7">
        <v>559.60751821926772</v>
      </c>
    </row>
    <row r="55" spans="1:18" hidden="1" x14ac:dyDescent="0.25">
      <c r="A55" s="5">
        <v>34.4</v>
      </c>
      <c r="B55" s="7">
        <v>608.57064871789464</v>
      </c>
    </row>
    <row r="56" spans="1:18" hidden="1" x14ac:dyDescent="0.25">
      <c r="A56" s="5">
        <v>39.799999999999997</v>
      </c>
      <c r="B56" s="7">
        <v>657.52607364907965</v>
      </c>
    </row>
    <row r="57" spans="1:18" hidden="1" x14ac:dyDescent="0.25">
      <c r="A57" s="5">
        <v>45.2</v>
      </c>
      <c r="B57" s="7">
        <v>704.71336700227698</v>
      </c>
    </row>
    <row r="58" spans="1:18" hidden="1" x14ac:dyDescent="0.25">
      <c r="A58" s="5">
        <v>50.6</v>
      </c>
      <c r="B58" s="7">
        <v>748.01244683800394</v>
      </c>
    </row>
    <row r="59" spans="1:18" hidden="1" x14ac:dyDescent="0.25">
      <c r="A59" s="5">
        <v>56</v>
      </c>
      <c r="B59" s="7">
        <v>791.31152667373101</v>
      </c>
    </row>
    <row r="60" spans="1:18" hidden="1" x14ac:dyDescent="0.25">
      <c r="A60" s="5">
        <v>61.400000000000013</v>
      </c>
      <c r="B60" s="7">
        <v>830.92801252660445</v>
      </c>
    </row>
    <row r="61" spans="1:18" hidden="1" x14ac:dyDescent="0.25">
      <c r="A61" s="5">
        <v>66.800000000000011</v>
      </c>
      <c r="B61" s="7">
        <v>868.3506126024588</v>
      </c>
    </row>
    <row r="62" spans="1:18" hidden="1" x14ac:dyDescent="0.25">
      <c r="A62" s="5">
        <v>72.2</v>
      </c>
      <c r="B62" s="7">
        <v>905.77321267831314</v>
      </c>
    </row>
    <row r="63" spans="1:18" hidden="1" x14ac:dyDescent="0.25">
      <c r="A63" s="5">
        <v>77.599999999999994</v>
      </c>
      <c r="B63" s="7">
        <v>937.68150848673679</v>
      </c>
    </row>
    <row r="64" spans="1:18" hidden="1" x14ac:dyDescent="0.25">
      <c r="A64" s="5">
        <v>83</v>
      </c>
      <c r="B64" s="7">
        <v>969.24244654603103</v>
      </c>
    </row>
    <row r="65" spans="1:17" hidden="1" x14ac:dyDescent="0.25">
      <c r="A65" s="5">
        <v>88.4</v>
      </c>
      <c r="B65" s="7">
        <v>999.3733914188515</v>
      </c>
    </row>
    <row r="66" spans="1:17" hidden="1" x14ac:dyDescent="0.25">
      <c r="A66" s="5">
        <v>93.800000000000011</v>
      </c>
      <c r="B66" s="7">
        <v>1025.3224376126241</v>
      </c>
    </row>
    <row r="67" spans="1:17" hidden="1" x14ac:dyDescent="0.25">
      <c r="A67" s="5">
        <v>99.2</v>
      </c>
      <c r="B67" s="7">
        <v>1051.271483806396</v>
      </c>
    </row>
    <row r="68" spans="1:17" hidden="1" x14ac:dyDescent="0.25">
      <c r="A68" s="5">
        <v>104.6</v>
      </c>
      <c r="B68" s="7">
        <v>1074.3037403501021</v>
      </c>
    </row>
    <row r="69" spans="1:17" hidden="1" x14ac:dyDescent="0.25">
      <c r="A69" s="8">
        <v>110</v>
      </c>
      <c r="B69" s="10">
        <v>1095.1256172371179</v>
      </c>
    </row>
    <row r="70" spans="1:17" hidden="1" x14ac:dyDescent="0.25"/>
    <row r="71" spans="1:17" hidden="1" x14ac:dyDescent="0.25"/>
    <row r="72" spans="1:17" ht="28.9" customHeight="1" x14ac:dyDescent="0.5">
      <c r="A72" s="1" t="s">
        <v>17</v>
      </c>
    </row>
    <row r="73" spans="1:17" x14ac:dyDescent="0.25">
      <c r="A73" s="2"/>
      <c r="B73" s="11"/>
      <c r="C73" s="11"/>
      <c r="D73" s="12"/>
    </row>
    <row r="74" spans="1:17" x14ac:dyDescent="0.25">
      <c r="A74" s="5" t="s">
        <v>18</v>
      </c>
      <c r="B74" s="13">
        <f ca="1">FORECAST( $B$29, OFFSET(B54:B69,MATCH($B$29,A54:A69,1)-1,0,2), OFFSET(A54:A69,MATCH($B$29,A54:A69,1)-1,0,2) ) / 10.5</f>
        <v>76.771588704013055</v>
      </c>
      <c r="C74" s="13" t="s">
        <v>19</v>
      </c>
      <c r="D74" s="14"/>
    </row>
    <row r="75" spans="1:17" x14ac:dyDescent="0.25">
      <c r="A75" s="5" t="s">
        <v>20</v>
      </c>
      <c r="B75" s="13">
        <f ca="1">FORECAST( $B$29, OFFSET(B54:B69,MATCH($B$29,A54:A69,1)-1,0,2), OFFSET(A54:A69,MATCH($B$29,A54:A69,1)-1,0,2) )</f>
        <v>806.10168139213704</v>
      </c>
      <c r="C75" s="13" t="s">
        <v>21</v>
      </c>
      <c r="D75" s="14"/>
    </row>
    <row r="76" spans="1:17" x14ac:dyDescent="0.25">
      <c r="A76" s="8"/>
      <c r="B76" s="15"/>
      <c r="C76" s="15"/>
      <c r="D76" s="16"/>
    </row>
    <row r="79" spans="1:17" ht="28.9" customHeight="1" x14ac:dyDescent="0.5">
      <c r="A79" s="1" t="s">
        <v>22</v>
      </c>
    </row>
    <row r="80" spans="1:17" x14ac:dyDescent="0.25">
      <c r="A80" s="23" t="s">
        <v>14</v>
      </c>
      <c r="B80" s="24">
        <v>8</v>
      </c>
      <c r="C80" s="24">
        <v>8.8000000000000007</v>
      </c>
      <c r="D80" s="24">
        <v>9.6</v>
      </c>
      <c r="E80" s="24">
        <v>10.4</v>
      </c>
      <c r="F80" s="24">
        <v>11.2</v>
      </c>
      <c r="G80" s="24">
        <v>12</v>
      </c>
      <c r="H80" s="24">
        <v>12.8</v>
      </c>
      <c r="I80" s="24">
        <v>13.6</v>
      </c>
      <c r="J80" s="24">
        <v>14.4</v>
      </c>
      <c r="K80" s="24">
        <v>15.2</v>
      </c>
      <c r="L80" s="24">
        <v>16</v>
      </c>
      <c r="M80" s="24">
        <v>16.8</v>
      </c>
      <c r="N80" s="24">
        <v>17.600000000000001</v>
      </c>
      <c r="O80" s="24">
        <v>18.399999999999999</v>
      </c>
      <c r="P80" s="24">
        <v>19.2</v>
      </c>
      <c r="Q80" s="25">
        <v>20</v>
      </c>
    </row>
    <row r="81" spans="1:17" x14ac:dyDescent="0.25">
      <c r="A81" s="8" t="s">
        <v>23</v>
      </c>
      <c r="B81" s="26">
        <f ca="1">FORECAST(
                $B$29,
                OFFSET(B34:B49,MATCH($B$29,A34:A49,1)-1,0,2),
                OFFSET(A34:A49,MATCH($B$29,A34:A49,1)-1,0,2)
                )</f>
        <v>3.7696235755914786</v>
      </c>
      <c r="C81" s="26">
        <f ca="1">FORECAST(
                $B$29,
                OFFSET(C34:C49,MATCH($B$29,A34:A49,1)-1,0,2),
                OFFSET(A34:A49,MATCH($B$29,A34:A49,1)-1,0,2)
                )</f>
        <v>3.0774870602277797</v>
      </c>
      <c r="D81" s="26">
        <f ca="1">FORECAST(
                $B$29,
                OFFSET(D34:D49,MATCH($B$29,A34:A49,1)-1,0,2),
                OFFSET(A34:A49,MATCH($B$29,A34:A49,1)-1,0,2)
                )</f>
        <v>2.5143232501352442</v>
      </c>
      <c r="E81" s="26">
        <f ca="1">FORECAST(
                $B$29,
                OFFSET(E34:E49,MATCH($B$29,A34:A49,1)-1,0,2),
                OFFSET(A34:A49,MATCH($B$29,A34:A49,1)-1,0,2)
                )</f>
        <v>2.0715451949541221</v>
      </c>
      <c r="F81" s="26">
        <f ca="1">FORECAST(
                $B$29,
                OFFSET(F34:F49,MATCH($B$29,A34:A49,1)-1,0,2),
                OFFSET(A34:A49,MATCH($B$29,A34:A49,1)-1,0,2)
                )</f>
        <v>1.7288916142188473</v>
      </c>
      <c r="G81" s="26">
        <f ca="1">FORECAST(
                $B$29,
                OFFSET(G34:G49,MATCH($B$29,A34:A49,1)-1,0,2),
                OFFSET(A34:A49,MATCH($B$29,A34:A49,1)-1,0,2)
                )</f>
        <v>1.4636365702969658</v>
      </c>
      <c r="H81" s="26">
        <f ca="1">FORECAST(
                $B$29,
                OFFSET(H34:H49,MATCH($B$29,A34:A49,1)-1,0,2),
                OFFSET(A34:A49,MATCH($B$29,A34:A49,1)-1,0,2)
                )</f>
        <v>1.2709195803414011</v>
      </c>
      <c r="I81" s="26">
        <f ca="1">FORECAST(
                $B$29,
                OFFSET(I34:I49,MATCH($B$29,A34:A49,1)-1,0,2),
                OFFSET(A34:A49,MATCH($B$29,A34:A49,1)-1,0,2)
                )</f>
        <v>1.1268070151285352</v>
      </c>
      <c r="J81" s="26">
        <f ca="1">FORECAST(
                $B$29,
                OFFSET(K34:K49,MATCH($B$29,A34:A49,1)-1,0,2),
                OFFSET(A34:A49,MATCH($B$29,A34:A49,1)-1,0,2)
                )</f>
        <v>1.023790994616625</v>
      </c>
      <c r="K81" s="26">
        <f ca="1">FORECAST(
                $B$29,
                OFFSET(L34:L49,MATCH($B$29,A34:A49,1)-1,0,2),
                OFFSET(A34:A49,MATCH($B$29,A34:A49,1)-1,0,2)
                )</f>
        <v>0.95045927599344071</v>
      </c>
      <c r="L81" s="26">
        <f ca="1">FORECAST(
                $B$29,
                OFFSET(M34:M49,MATCH($B$29,A34:A49,1)-1,0,2),
                OFFSET(A34:A49,MATCH($B$29,A34:A49,1)-1,0,2)
                )</f>
        <v>0.89668263677280047</v>
      </c>
      <c r="M81" s="26">
        <f ca="1">FORECAST(
                $B$29,
                OFFSET(N34:N49,MATCH($B$29,A34:A49,1)-1,0,2),
                OFFSET(A34:A49,MATCH($B$29,A34:A49,1)-1,0,2)
                )</f>
        <v>0.85734536083815271</v>
      </c>
      <c r="N81" s="26">
        <f ca="1">FORECAST(
                $B$29,
                OFFSET(O34:O49,MATCH($B$29,A34:A49,1)-1,0,2),
                OFFSET(A34:A49,MATCH($B$29,A34:A49,1)-1,0,2)
                )</f>
        <v>0.82485821160510153</v>
      </c>
      <c r="O81" s="26">
        <f ca="1">FORECAST(
                $B$29,
                OFFSET(P34:P49,MATCH($B$29,A34:A49,1)-1,0,2),
                OFFSET(A34:A49,MATCH($B$29,A34:A49,1)-1,0,2)
                )</f>
        <v>0.79601021122378102</v>
      </c>
      <c r="P81" s="26">
        <f ca="1">FORECAST(
                $B$29,
                OFFSET(Q34:Q49,MATCH($B$29,A34:A49,1)-1,0,2),
                OFFSET(A34:A49,MATCH($B$29,A34:A49,1)-1,0,2)
                )</f>
        <v>0.76823815453536815</v>
      </c>
      <c r="Q81" s="27">
        <f ca="1">FORECAST(
                $B$29,
                OFFSET(R34:R49,MATCH($B$29,A34:A49,1)-1,0,2),
                OFFSET(A34:A49,MATCH($B$29,A34:A49,1)-1,0,2)
                )</f>
        <v>0.74079170232599956</v>
      </c>
    </row>
  </sheetData>
  <sheetProtection sheet="1" objects="1" scenarios="1"/>
  <conditionalFormatting sqref="A29:H29">
    <cfRule type="expression" dxfId="0" priority="1">
      <formula>NOT(AND($B$29&gt;=29, $B$29&lt;=110))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Holley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Richards</dc:creator>
  <cp:lastModifiedBy>Simon Richards</cp:lastModifiedBy>
  <dcterms:created xsi:type="dcterms:W3CDTF">2023-02-21T03:03:11Z</dcterms:created>
  <dcterms:modified xsi:type="dcterms:W3CDTF">2023-02-21T03:31:23Z</dcterms:modified>
</cp:coreProperties>
</file>